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B57" i="3"/>
  <c r="B56" i="3"/>
  <c r="B55" i="3"/>
  <c r="B54" i="3"/>
  <c r="B53" i="3"/>
  <c r="B52" i="3"/>
  <c r="B51" i="3"/>
  <c r="B50" i="3"/>
  <c r="B49" i="3"/>
  <c r="B48" i="3"/>
  <c r="B47" i="3"/>
  <c r="B46" i="3"/>
  <c r="B45" i="3"/>
  <c r="B44" i="3"/>
  <c r="B43" i="3"/>
  <c r="B42" i="3"/>
  <c r="B39" i="3"/>
  <c r="B38" i="3"/>
  <c r="B37" i="3"/>
  <c r="B36" i="3"/>
  <c r="B35" i="3"/>
  <c r="B34" i="3"/>
  <c r="B32" i="3"/>
  <c r="B31" i="3"/>
  <c r="B30" i="3"/>
  <c r="B29" i="3"/>
  <c r="B27" i="3"/>
  <c r="B25" i="3"/>
  <c r="B24" i="3"/>
  <c r="B22" i="3"/>
  <c r="B19" i="3"/>
  <c r="B18" i="3"/>
  <c r="B17" i="3"/>
  <c r="B16" i="3"/>
  <c r="B15" i="3"/>
  <c r="B14" i="3"/>
  <c r="B13" i="3"/>
  <c r="B12" i="3"/>
  <c r="B10" i="3"/>
  <c r="C58" i="3"/>
  <c r="D58" i="3"/>
  <c r="B11" i="3" l="1"/>
  <c r="B58" i="3" s="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<sst xmlns="http://schemas.openxmlformats.org/spreadsheetml/2006/main" count="311" uniqueCount="210">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</sst>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0" fontId="0" fillId="0" borderId="12" xfId="2" applyFont="1" applyFill="1" applyBorder="1" applyAlignment="1">
      <alignment horizontal="center" vertical="center"/>
    </xf>
    <xf numFmtId="14" fontId="2" fillId="0" borderId="7" xfId="0" applyNumberFormat="1" applyFont="1" applyFill="1" applyBorder="1"/>
    <xf numFmtId="14" fontId="2" fillId="0" borderId="10" xfId="0" applyNumberFormat="1" applyFont="1" applyFill="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4" t="s">
        <v>180</v>
      </c>
      <c r="B1" s="135"/>
      <c r="C1" s="135"/>
      <c r="D1" s="135"/>
      <c r="E1" s="136"/>
    </row>
    <row r="2" spans="1:5" ht="14.25" customHeight="1" thickBot="1" x14ac:dyDescent="0.3">
      <c r="A2" s="1"/>
      <c r="B2" s="2"/>
      <c r="C2" s="2"/>
      <c r="D2" s="113" t="s">
        <v>183</v>
      </c>
      <c r="E2" s="112" t="s">
        <v>184</v>
      </c>
    </row>
    <row r="3" spans="1:5" ht="15" customHeight="1" x14ac:dyDescent="0.25">
      <c r="A3" s="137" t="s">
        <v>0</v>
      </c>
      <c r="B3" s="139" t="s">
        <v>189</v>
      </c>
      <c r="C3" s="141" t="s">
        <v>2</v>
      </c>
      <c r="D3" s="3" t="s">
        <v>3</v>
      </c>
      <c r="E3" s="132">
        <v>42861</v>
      </c>
    </row>
    <row r="4" spans="1:5" ht="15.75" thickBot="1" x14ac:dyDescent="0.3">
      <c r="A4" s="138"/>
      <c r="B4" s="140"/>
      <c r="C4" s="142"/>
      <c r="D4" s="5" t="s">
        <v>4</v>
      </c>
      <c r="E4" s="133">
        <v>42867</v>
      </c>
    </row>
    <row r="5" spans="1:5" ht="51" customHeight="1" thickBot="1" x14ac:dyDescent="0.3">
      <c r="A5" s="143" t="s">
        <v>135</v>
      </c>
      <c r="B5" s="144"/>
      <c r="C5" s="7"/>
      <c r="D5" s="8"/>
      <c r="E5" s="9"/>
    </row>
    <row r="6" spans="1:5" ht="15.75" customHeight="1" x14ac:dyDescent="0.25">
      <c r="A6" s="10" t="s">
        <v>5</v>
      </c>
      <c r="B6" s="196">
        <v>29.1</v>
      </c>
      <c r="C6" s="11"/>
      <c r="D6" s="11"/>
      <c r="E6" s="9"/>
    </row>
    <row r="7" spans="1:5" x14ac:dyDescent="0.25">
      <c r="A7" s="12" t="s">
        <v>6</v>
      </c>
      <c r="B7" s="197">
        <v>16.2</v>
      </c>
      <c r="C7" s="11"/>
      <c r="D7" s="11"/>
      <c r="E7" s="9"/>
    </row>
    <row r="8" spans="1:5" x14ac:dyDescent="0.25">
      <c r="A8" s="12" t="s">
        <v>7</v>
      </c>
      <c r="B8" s="197">
        <v>18.2</v>
      </c>
      <c r="C8" s="11"/>
      <c r="D8" s="11"/>
      <c r="E8" s="9"/>
    </row>
    <row r="9" spans="1:5" x14ac:dyDescent="0.25">
      <c r="A9" s="12" t="s">
        <v>8</v>
      </c>
      <c r="B9" s="197">
        <v>23.5</v>
      </c>
      <c r="C9" s="11"/>
      <c r="D9" s="11"/>
      <c r="E9" s="9"/>
    </row>
    <row r="10" spans="1:5" x14ac:dyDescent="0.25">
      <c r="A10" s="12" t="s">
        <v>9</v>
      </c>
      <c r="B10" s="197">
        <v>25.4</v>
      </c>
      <c r="C10" s="11"/>
      <c r="D10" s="11"/>
      <c r="E10" s="9"/>
    </row>
    <row r="11" spans="1:5" x14ac:dyDescent="0.25">
      <c r="A11" s="12" t="s">
        <v>10</v>
      </c>
      <c r="B11" s="197">
        <v>25.2</v>
      </c>
      <c r="C11" s="11"/>
      <c r="D11" s="11"/>
      <c r="E11" s="9"/>
    </row>
    <row r="12" spans="1:5" x14ac:dyDescent="0.25">
      <c r="A12" s="12" t="s">
        <v>11</v>
      </c>
      <c r="B12" s="197">
        <v>20.5</v>
      </c>
      <c r="C12" s="11"/>
      <c r="D12" s="11"/>
      <c r="E12" s="9"/>
    </row>
    <row r="13" spans="1:5" x14ac:dyDescent="0.25">
      <c r="A13" s="12" t="s">
        <v>12</v>
      </c>
      <c r="B13" s="198">
        <v>22.3</v>
      </c>
      <c r="C13" s="11"/>
      <c r="D13" s="11"/>
      <c r="E13" s="9"/>
    </row>
    <row r="14" spans="1:5" ht="30" customHeight="1" thickBot="1" x14ac:dyDescent="0.3">
      <c r="A14" s="9"/>
      <c r="C14" s="9"/>
      <c r="D14" s="9"/>
      <c r="E14" s="9"/>
    </row>
    <row r="15" spans="1:5" ht="63.75" customHeight="1" thickBot="1" x14ac:dyDescent="0.3">
      <c r="A15" s="151" t="s">
        <v>175</v>
      </c>
      <c r="B15" s="152"/>
      <c r="C15" s="15"/>
      <c r="D15" s="16"/>
    </row>
    <row r="16" spans="1:5" ht="19.5" customHeight="1" thickBot="1" x14ac:dyDescent="0.3">
      <c r="A16" s="120" t="s">
        <v>186</v>
      </c>
      <c r="B16" s="121" t="s">
        <v>187</v>
      </c>
      <c r="C16" s="15"/>
      <c r="D16" s="16"/>
    </row>
    <row r="17" spans="1:10" x14ac:dyDescent="0.25">
      <c r="A17" s="119" t="s">
        <v>190</v>
      </c>
      <c r="B17" s="199">
        <v>27.6</v>
      </c>
      <c r="C17" s="18"/>
      <c r="D17" s="18"/>
    </row>
    <row r="18" spans="1:10" x14ac:dyDescent="0.25">
      <c r="A18" s="19" t="s">
        <v>191</v>
      </c>
      <c r="B18" s="200">
        <v>23.2</v>
      </c>
      <c r="C18" s="18"/>
      <c r="D18" s="18"/>
    </row>
    <row r="19" spans="1:10" x14ac:dyDescent="0.25">
      <c r="A19" s="19" t="s">
        <v>192</v>
      </c>
      <c r="B19" s="200">
        <v>27.5</v>
      </c>
      <c r="C19" s="18"/>
      <c r="D19" s="18"/>
    </row>
    <row r="20" spans="1:10" x14ac:dyDescent="0.25">
      <c r="A20" s="19" t="s">
        <v>193</v>
      </c>
      <c r="B20" s="200">
        <v>28</v>
      </c>
      <c r="C20" s="18"/>
      <c r="D20" s="18"/>
    </row>
    <row r="21" spans="1:10" x14ac:dyDescent="0.25">
      <c r="A21" s="19" t="s">
        <v>194</v>
      </c>
      <c r="B21" s="200">
        <v>24.8</v>
      </c>
      <c r="C21" s="18"/>
      <c r="D21" s="18"/>
    </row>
    <row r="22" spans="1:10" x14ac:dyDescent="0.25">
      <c r="A22" s="19" t="s">
        <v>195</v>
      </c>
      <c r="B22" s="201">
        <v>31.9</v>
      </c>
      <c r="C22" s="18"/>
      <c r="D22" s="18"/>
    </row>
    <row r="23" spans="1:10" x14ac:dyDescent="0.25">
      <c r="A23" s="19" t="s">
        <v>196</v>
      </c>
      <c r="B23" s="200">
        <v>23.8</v>
      </c>
      <c r="C23" s="18"/>
      <c r="D23" s="18"/>
    </row>
    <row r="24" spans="1:10" x14ac:dyDescent="0.25">
      <c r="A24" s="19" t="s">
        <v>197</v>
      </c>
      <c r="B24" s="200">
        <v>40.1</v>
      </c>
      <c r="C24" s="18"/>
      <c r="D24" s="18"/>
      <c r="I24" s="20"/>
      <c r="J24" s="20"/>
    </row>
    <row r="25" spans="1:10" x14ac:dyDescent="0.25">
      <c r="A25" s="19" t="s">
        <v>198</v>
      </c>
      <c r="B25" s="200">
        <v>25.8</v>
      </c>
      <c r="C25" s="18"/>
      <c r="D25" s="18"/>
      <c r="I25" s="17"/>
      <c r="J25" s="17"/>
    </row>
    <row r="26" spans="1:10" x14ac:dyDescent="0.25">
      <c r="A26" s="19" t="s">
        <v>199</v>
      </c>
      <c r="B26" s="200">
        <v>25.2</v>
      </c>
      <c r="C26" s="18"/>
      <c r="D26" s="18"/>
    </row>
    <row r="27" spans="1:10" x14ac:dyDescent="0.25">
      <c r="A27" s="19" t="s">
        <v>12</v>
      </c>
      <c r="B27" s="200">
        <v>23.3</v>
      </c>
      <c r="C27" s="18"/>
      <c r="D27" s="18"/>
    </row>
    <row r="28" spans="1:10" ht="30" customHeight="1" thickBot="1" x14ac:dyDescent="0.3">
      <c r="A28" s="39"/>
      <c r="B28" s="108"/>
    </row>
    <row r="29" spans="1:10" ht="45" customHeight="1" thickBot="1" x14ac:dyDescent="0.3">
      <c r="A29" s="143" t="s">
        <v>136</v>
      </c>
      <c r="B29" s="150"/>
      <c r="C29" s="7"/>
      <c r="D29" s="8"/>
    </row>
    <row r="30" spans="1:10" x14ac:dyDescent="0.25">
      <c r="A30" s="21" t="s">
        <v>13</v>
      </c>
      <c r="B30" s="202">
        <v>17207</v>
      </c>
      <c r="C30" s="22"/>
      <c r="D30" s="22"/>
    </row>
    <row r="31" spans="1:10" x14ac:dyDescent="0.25">
      <c r="A31" s="23" t="s">
        <v>14</v>
      </c>
      <c r="B31" s="203">
        <v>52382</v>
      </c>
      <c r="C31" s="22"/>
      <c r="D31" s="22"/>
    </row>
    <row r="32" spans="1:10" x14ac:dyDescent="0.25">
      <c r="A32" s="23" t="s">
        <v>15</v>
      </c>
      <c r="B32" s="203">
        <v>13574</v>
      </c>
      <c r="C32" s="22"/>
      <c r="D32" s="22"/>
    </row>
    <row r="33" spans="1:7" x14ac:dyDescent="0.25">
      <c r="A33" s="23" t="s">
        <v>5</v>
      </c>
      <c r="B33" s="203">
        <v>7932</v>
      </c>
      <c r="C33" s="22"/>
      <c r="D33" s="22"/>
    </row>
    <row r="34" spans="1:7" x14ac:dyDescent="0.25">
      <c r="A34" s="23" t="s">
        <v>16</v>
      </c>
      <c r="B34" s="203">
        <v>10735</v>
      </c>
      <c r="C34" s="22"/>
      <c r="D34" s="22"/>
    </row>
    <row r="35" spans="1:7" x14ac:dyDescent="0.25">
      <c r="A35" s="23" t="s">
        <v>17</v>
      </c>
      <c r="B35" s="203">
        <v>46121</v>
      </c>
      <c r="C35" s="22"/>
      <c r="D35" s="22"/>
    </row>
    <row r="36" spans="1:7" x14ac:dyDescent="0.25">
      <c r="A36" s="23" t="s">
        <v>18</v>
      </c>
      <c r="B36" s="203">
        <v>44429</v>
      </c>
      <c r="C36" s="22"/>
      <c r="D36" s="22"/>
    </row>
    <row r="37" spans="1:7" x14ac:dyDescent="0.25">
      <c r="A37" s="23" t="s">
        <v>19</v>
      </c>
      <c r="B37" s="203">
        <v>10907</v>
      </c>
      <c r="C37" s="22"/>
      <c r="D37" s="22"/>
    </row>
    <row r="38" spans="1:7" x14ac:dyDescent="0.25">
      <c r="A38" s="23" t="s">
        <v>20</v>
      </c>
      <c r="B38" s="203">
        <v>203287</v>
      </c>
      <c r="C38" s="22"/>
      <c r="D38" s="22"/>
    </row>
    <row r="39" spans="1:7" ht="30" customHeight="1" thickBot="1" x14ac:dyDescent="0.3"/>
    <row r="40" spans="1:7" ht="44.25" customHeight="1" thickBot="1" x14ac:dyDescent="0.3">
      <c r="A40" s="143" t="s">
        <v>21</v>
      </c>
      <c r="B40" s="150"/>
      <c r="C40" s="13"/>
      <c r="D40" s="14"/>
    </row>
    <row r="41" spans="1:7" x14ac:dyDescent="0.25">
      <c r="A41" s="21" t="s">
        <v>6</v>
      </c>
      <c r="B41" s="204">
        <v>12.41</v>
      </c>
      <c r="C41" s="18"/>
      <c r="D41" s="22"/>
      <c r="E41" s="22"/>
      <c r="F41" s="22"/>
      <c r="G41" s="22"/>
    </row>
    <row r="42" spans="1:7" x14ac:dyDescent="0.25">
      <c r="A42" s="23" t="s">
        <v>7</v>
      </c>
      <c r="B42" s="204">
        <v>3.71</v>
      </c>
      <c r="C42" s="18"/>
      <c r="D42" s="22"/>
      <c r="E42" s="22"/>
      <c r="F42" s="22"/>
      <c r="G42" s="22"/>
    </row>
    <row r="43" spans="1:7" x14ac:dyDescent="0.25">
      <c r="A43" s="23" t="s">
        <v>8</v>
      </c>
      <c r="B43" s="204">
        <v>3.78</v>
      </c>
      <c r="C43" s="18"/>
      <c r="D43" s="22"/>
      <c r="E43" s="22"/>
      <c r="F43" s="22"/>
      <c r="G43" s="22"/>
    </row>
    <row r="44" spans="1:7" x14ac:dyDescent="0.25">
      <c r="A44" s="23" t="s">
        <v>172</v>
      </c>
      <c r="B44" s="204" t="s">
        <v>201</v>
      </c>
      <c r="C44" s="122" t="s">
        <v>200</v>
      </c>
      <c r="D44" s="22"/>
      <c r="E44" s="22"/>
      <c r="F44" s="22"/>
      <c r="G44" s="22"/>
    </row>
    <row r="45" spans="1:7" x14ac:dyDescent="0.25">
      <c r="A45" s="23" t="s">
        <v>10</v>
      </c>
      <c r="B45" s="204">
        <v>8.66</v>
      </c>
      <c r="C45" s="18"/>
      <c r="D45" s="22"/>
      <c r="E45" s="22"/>
      <c r="F45" s="22"/>
      <c r="G45" s="22"/>
    </row>
    <row r="46" spans="1:7" x14ac:dyDescent="0.25">
      <c r="A46" s="23" t="s">
        <v>27</v>
      </c>
      <c r="B46" s="204">
        <v>15.55</v>
      </c>
      <c r="C46" s="18"/>
      <c r="D46" s="22"/>
      <c r="E46" s="22"/>
      <c r="F46" s="22"/>
      <c r="G46" s="22"/>
    </row>
    <row r="47" spans="1:7" ht="30.75" customHeight="1" thickBot="1" x14ac:dyDescent="0.3">
      <c r="D47" s="22"/>
      <c r="E47" s="22"/>
      <c r="F47" s="22"/>
      <c r="G47" s="22"/>
    </row>
    <row r="48" spans="1:7" ht="57" customHeight="1" thickBot="1" x14ac:dyDescent="0.3">
      <c r="A48" s="156" t="s">
        <v>137</v>
      </c>
      <c r="B48" s="157"/>
      <c r="C48" s="157"/>
      <c r="D48" s="157"/>
      <c r="E48" s="158"/>
    </row>
    <row r="49" spans="1:5" ht="15.75" thickBot="1" x14ac:dyDescent="0.3">
      <c r="A49" s="147" t="s">
        <v>28</v>
      </c>
      <c r="B49" s="153" t="s">
        <v>29</v>
      </c>
      <c r="C49" s="154"/>
      <c r="D49" s="155"/>
      <c r="E49" s="145" t="s">
        <v>20</v>
      </c>
    </row>
    <row r="50" spans="1:5" ht="15.75" thickBot="1" x14ac:dyDescent="0.3">
      <c r="A50" s="148"/>
      <c r="B50" s="110" t="s">
        <v>30</v>
      </c>
      <c r="C50" s="110" t="s">
        <v>208</v>
      </c>
      <c r="D50" s="109" t="s">
        <v>19</v>
      </c>
      <c r="E50" s="146"/>
    </row>
    <row r="51" spans="1:5" x14ac:dyDescent="0.25">
      <c r="A51" s="10" t="s">
        <v>5</v>
      </c>
      <c r="B51" s="205">
        <v>0.42857142857142855</v>
      </c>
      <c r="C51" s="205">
        <v>0</v>
      </c>
      <c r="D51" s="205">
        <v>0</v>
      </c>
      <c r="E51" s="206">
        <v>0.42857142857142855</v>
      </c>
    </row>
    <row r="52" spans="1:5" x14ac:dyDescent="0.25">
      <c r="A52" s="12" t="s">
        <v>6</v>
      </c>
      <c r="B52" s="207">
        <v>1.1428571428571428</v>
      </c>
      <c r="C52" s="207">
        <v>1.4285714285714286</v>
      </c>
      <c r="D52" s="207">
        <v>2.1428571428571428</v>
      </c>
      <c r="E52" s="206">
        <v>4.7142857142857144</v>
      </c>
    </row>
    <row r="53" spans="1:5" x14ac:dyDescent="0.25">
      <c r="A53" s="12" t="s">
        <v>7</v>
      </c>
      <c r="B53" s="207">
        <v>3</v>
      </c>
      <c r="C53" s="207">
        <v>2</v>
      </c>
      <c r="D53" s="207">
        <v>1</v>
      </c>
      <c r="E53" s="206">
        <v>6</v>
      </c>
    </row>
    <row r="54" spans="1:5" x14ac:dyDescent="0.25">
      <c r="A54" s="12" t="s">
        <v>8</v>
      </c>
      <c r="B54" s="207">
        <v>0.8571428571428571</v>
      </c>
      <c r="C54" s="207">
        <v>0.14285714285714285</v>
      </c>
      <c r="D54" s="207">
        <v>0</v>
      </c>
      <c r="E54" s="206">
        <v>1</v>
      </c>
    </row>
    <row r="55" spans="1:5" x14ac:dyDescent="0.25">
      <c r="A55" s="12" t="s">
        <v>9</v>
      </c>
      <c r="B55" s="207">
        <v>0.5714285714285714</v>
      </c>
      <c r="C55" s="207">
        <v>0.2857142857142857</v>
      </c>
      <c r="D55" s="207">
        <v>0.14285714285714285</v>
      </c>
      <c r="E55" s="206">
        <v>1</v>
      </c>
    </row>
    <row r="56" spans="1:5" x14ac:dyDescent="0.25">
      <c r="A56" s="12" t="s">
        <v>10</v>
      </c>
      <c r="B56" s="207">
        <v>0.5714285714285714</v>
      </c>
      <c r="C56" s="207">
        <v>0.14285714285714285</v>
      </c>
      <c r="D56" s="207">
        <v>0</v>
      </c>
      <c r="E56" s="206">
        <v>0.7142857142857143</v>
      </c>
    </row>
    <row r="57" spans="1:5" x14ac:dyDescent="0.25">
      <c r="A57" s="12" t="s">
        <v>31</v>
      </c>
      <c r="B57" s="207">
        <v>0.42857142857142855</v>
      </c>
      <c r="C57" s="207">
        <v>0</v>
      </c>
      <c r="D57" s="207">
        <v>0</v>
      </c>
      <c r="E57" s="206">
        <v>0.42857142857142855</v>
      </c>
    </row>
    <row r="58" spans="1:5" x14ac:dyDescent="0.25">
      <c r="A58" s="12" t="s">
        <v>11</v>
      </c>
      <c r="B58" s="207">
        <v>0.8571428571428571</v>
      </c>
      <c r="C58" s="207">
        <v>0</v>
      </c>
      <c r="D58" s="207">
        <v>0</v>
      </c>
      <c r="E58" s="206">
        <v>0.8571428571428571</v>
      </c>
    </row>
    <row r="59" spans="1:5" x14ac:dyDescent="0.25">
      <c r="A59" s="12" t="s">
        <v>20</v>
      </c>
      <c r="B59" s="208">
        <v>7.8571428571428559</v>
      </c>
      <c r="C59" s="208">
        <v>4</v>
      </c>
      <c r="D59" s="208">
        <v>3.2857142857142856</v>
      </c>
      <c r="E59" s="206">
        <v>15.142857142857142</v>
      </c>
    </row>
    <row r="60" spans="1:5" ht="30" customHeight="1" thickBot="1" x14ac:dyDescent="0.3">
      <c r="B60" s="129"/>
      <c r="C60" s="130"/>
      <c r="D60" s="129"/>
      <c r="E60" s="129"/>
    </row>
    <row r="61" spans="1:5" ht="36" customHeight="1" thickBot="1" x14ac:dyDescent="0.3">
      <c r="A61" s="143" t="s">
        <v>138</v>
      </c>
      <c r="B61" s="149"/>
      <c r="C61" s="150"/>
    </row>
    <row r="62" spans="1:5" x14ac:dyDescent="0.25">
      <c r="A62" s="123"/>
      <c r="B62" s="124" t="s">
        <v>32</v>
      </c>
      <c r="C62" s="125" t="s">
        <v>33</v>
      </c>
    </row>
    <row r="63" spans="1:5" x14ac:dyDescent="0.25">
      <c r="A63" s="126" t="s">
        <v>5</v>
      </c>
      <c r="B63" s="209">
        <v>262</v>
      </c>
      <c r="C63" s="209">
        <v>253</v>
      </c>
      <c r="E63" s="127"/>
    </row>
    <row r="64" spans="1:5" x14ac:dyDescent="0.25">
      <c r="A64" s="126" t="s">
        <v>22</v>
      </c>
      <c r="B64" s="209">
        <v>1185</v>
      </c>
      <c r="C64" s="209">
        <v>1303</v>
      </c>
      <c r="E64" s="127"/>
    </row>
    <row r="65" spans="1:5" x14ac:dyDescent="0.25">
      <c r="A65" s="126" t="s">
        <v>23</v>
      </c>
      <c r="B65" s="209">
        <v>1275</v>
      </c>
      <c r="C65" s="209">
        <v>2859</v>
      </c>
      <c r="E65" s="127"/>
    </row>
    <row r="66" spans="1:5" x14ac:dyDescent="0.25">
      <c r="A66" s="126" t="s">
        <v>25</v>
      </c>
      <c r="B66" s="209">
        <v>3</v>
      </c>
      <c r="C66" s="209">
        <v>8</v>
      </c>
      <c r="E66" s="127"/>
    </row>
    <row r="67" spans="1:5" x14ac:dyDescent="0.25">
      <c r="A67" s="126" t="s">
        <v>24</v>
      </c>
      <c r="B67" s="209">
        <v>1531</v>
      </c>
      <c r="C67" s="209">
        <v>1199</v>
      </c>
      <c r="E67" s="127"/>
    </row>
    <row r="68" spans="1:5" x14ac:dyDescent="0.25">
      <c r="A68" s="126" t="s">
        <v>26</v>
      </c>
      <c r="B68" s="209">
        <v>306</v>
      </c>
      <c r="C68" s="209">
        <v>103</v>
      </c>
      <c r="E68" s="127"/>
    </row>
    <row r="69" spans="1:5" x14ac:dyDescent="0.25">
      <c r="A69" s="126" t="s">
        <v>34</v>
      </c>
      <c r="B69" s="209">
        <v>710</v>
      </c>
      <c r="C69" s="209">
        <v>840</v>
      </c>
      <c r="E69" s="127"/>
    </row>
    <row r="70" spans="1:5" x14ac:dyDescent="0.25">
      <c r="A70" s="126" t="s">
        <v>35</v>
      </c>
      <c r="B70" s="209">
        <v>13147</v>
      </c>
      <c r="C70" s="209">
        <v>13988</v>
      </c>
      <c r="E70" s="127"/>
    </row>
    <row r="71" spans="1:5" x14ac:dyDescent="0.25">
      <c r="E71" s="12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0" t="s">
        <v>180</v>
      </c>
      <c r="B1" s="161"/>
      <c r="C1" s="161"/>
      <c r="D1" s="161"/>
      <c r="E1" s="162"/>
      <c r="F1" s="25"/>
      <c r="G1" s="25"/>
      <c r="H1" s="25"/>
      <c r="I1" s="25"/>
      <c r="J1" s="25"/>
      <c r="K1" s="25"/>
    </row>
    <row r="2" spans="1:11" ht="15.75" customHeight="1" thickBot="1" x14ac:dyDescent="0.3">
      <c r="D2" s="111" t="s">
        <v>183</v>
      </c>
      <c r="E2" s="114" t="s">
        <v>184</v>
      </c>
    </row>
    <row r="3" spans="1:11" ht="15" customHeight="1" x14ac:dyDescent="0.25">
      <c r="A3" s="137" t="str">
        <f>'Rail Service (Item Nos. 1-6)'!A3</f>
        <v xml:space="preserve">Railroad: </v>
      </c>
      <c r="B3" s="163" t="str">
        <f>'Rail Service (Item Nos. 1-6)'!B3:B4</f>
        <v>Year: 2017</v>
      </c>
      <c r="C3" s="141" t="str">
        <f>'Rail Service (Item Nos. 1-6)'!C3</f>
        <v xml:space="preserve">Reporting Week: </v>
      </c>
      <c r="D3" s="26" t="s">
        <v>3</v>
      </c>
      <c r="E3" s="4">
        <f>'Rail Service (Item Nos. 1-6)'!E3</f>
        <v>42861</v>
      </c>
      <c r="F3" s="13"/>
      <c r="G3" s="15"/>
      <c r="H3" s="15"/>
      <c r="I3" s="13"/>
      <c r="J3" s="9"/>
      <c r="K3" s="27"/>
    </row>
    <row r="4" spans="1:11" ht="15.75" thickBot="1" x14ac:dyDescent="0.3">
      <c r="A4" s="138"/>
      <c r="B4" s="164"/>
      <c r="C4" s="142"/>
      <c r="D4" s="28" t="s">
        <v>4</v>
      </c>
      <c r="E4" s="6">
        <f>'Rail Service (Item Nos. 1-6)'!E4</f>
        <v>42867</v>
      </c>
      <c r="F4" s="13"/>
      <c r="G4" s="15"/>
      <c r="H4" s="15"/>
      <c r="I4" s="13"/>
      <c r="J4" s="9"/>
      <c r="K4" s="27"/>
    </row>
    <row r="5" spans="1:11" ht="15.75" thickBot="1" x14ac:dyDescent="0.3">
      <c r="A5" s="14"/>
      <c r="B5" s="14"/>
      <c r="C5" s="9"/>
    </row>
    <row r="6" spans="1:11" ht="125.25" customHeight="1" thickBot="1" x14ac:dyDescent="0.3">
      <c r="A6" s="165" t="s">
        <v>36</v>
      </c>
      <c r="B6" s="166"/>
      <c r="C6" s="166"/>
      <c r="D6" s="167"/>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210">
        <v>8</v>
      </c>
      <c r="C9" s="210">
        <v>0</v>
      </c>
      <c r="D9" s="210">
        <v>8</v>
      </c>
      <c r="I9" s="32"/>
    </row>
    <row r="10" spans="1:11" x14ac:dyDescent="0.25">
      <c r="A10" s="33" t="s">
        <v>42</v>
      </c>
      <c r="B10" s="210">
        <f t="shared" ref="B10" si="0">C10+D10</f>
        <v>0</v>
      </c>
      <c r="C10" s="210">
        <v>0</v>
      </c>
      <c r="D10" s="210">
        <v>0</v>
      </c>
    </row>
    <row r="11" spans="1:11" x14ac:dyDescent="0.25">
      <c r="A11" s="33" t="s">
        <v>43</v>
      </c>
      <c r="B11" s="210">
        <f t="shared" ref="B11" si="1">C11+D11</f>
        <v>0</v>
      </c>
      <c r="C11" s="210">
        <v>0</v>
      </c>
      <c r="D11" s="210">
        <v>0</v>
      </c>
    </row>
    <row r="12" spans="1:11" x14ac:dyDescent="0.25">
      <c r="A12" s="33" t="s">
        <v>44</v>
      </c>
      <c r="B12" s="210">
        <f t="shared" ref="B12:B57" si="2">C12+D12</f>
        <v>0</v>
      </c>
      <c r="C12" s="210">
        <v>0</v>
      </c>
      <c r="D12" s="210">
        <v>0</v>
      </c>
    </row>
    <row r="13" spans="1:11" x14ac:dyDescent="0.25">
      <c r="A13" s="33" t="s">
        <v>45</v>
      </c>
      <c r="B13" s="210">
        <f t="shared" si="2"/>
        <v>0</v>
      </c>
      <c r="C13" s="210">
        <v>0</v>
      </c>
      <c r="D13" s="210">
        <v>0</v>
      </c>
    </row>
    <row r="14" spans="1:11" x14ac:dyDescent="0.25">
      <c r="A14" s="33" t="s">
        <v>46</v>
      </c>
      <c r="B14" s="210">
        <f t="shared" si="2"/>
        <v>0</v>
      </c>
      <c r="C14" s="210">
        <v>0</v>
      </c>
      <c r="D14" s="210">
        <v>0</v>
      </c>
    </row>
    <row r="15" spans="1:11" x14ac:dyDescent="0.25">
      <c r="A15" s="33" t="s">
        <v>47</v>
      </c>
      <c r="B15" s="210">
        <f t="shared" si="2"/>
        <v>0</v>
      </c>
      <c r="C15" s="210">
        <v>0</v>
      </c>
      <c r="D15" s="210">
        <v>0</v>
      </c>
    </row>
    <row r="16" spans="1:11" x14ac:dyDescent="0.25">
      <c r="A16" s="33" t="s">
        <v>48</v>
      </c>
      <c r="B16" s="210">
        <f t="shared" si="2"/>
        <v>0</v>
      </c>
      <c r="C16" s="210">
        <v>0</v>
      </c>
      <c r="D16" s="210">
        <v>0</v>
      </c>
    </row>
    <row r="17" spans="1:4" x14ac:dyDescent="0.25">
      <c r="A17" s="33" t="s">
        <v>49</v>
      </c>
      <c r="B17" s="210">
        <f t="shared" si="2"/>
        <v>0</v>
      </c>
      <c r="C17" s="210">
        <v>0</v>
      </c>
      <c r="D17" s="210">
        <v>0</v>
      </c>
    </row>
    <row r="18" spans="1:4" x14ac:dyDescent="0.25">
      <c r="A18" s="33" t="s">
        <v>50</v>
      </c>
      <c r="B18" s="210">
        <f t="shared" si="2"/>
        <v>0</v>
      </c>
      <c r="C18" s="210">
        <v>0</v>
      </c>
      <c r="D18" s="210">
        <v>0</v>
      </c>
    </row>
    <row r="19" spans="1:4" x14ac:dyDescent="0.25">
      <c r="A19" s="33" t="s">
        <v>51</v>
      </c>
      <c r="B19" s="210">
        <f t="shared" si="2"/>
        <v>0</v>
      </c>
      <c r="C19" s="210">
        <v>0</v>
      </c>
      <c r="D19" s="210">
        <v>0</v>
      </c>
    </row>
    <row r="20" spans="1:4" x14ac:dyDescent="0.25">
      <c r="A20" s="33" t="s">
        <v>52</v>
      </c>
      <c r="B20" s="210">
        <v>770</v>
      </c>
      <c r="C20" s="210">
        <v>692</v>
      </c>
      <c r="D20" s="210">
        <v>78</v>
      </c>
    </row>
    <row r="21" spans="1:4" x14ac:dyDescent="0.25">
      <c r="A21" s="33" t="s">
        <v>53</v>
      </c>
      <c r="B21" s="210">
        <v>559</v>
      </c>
      <c r="C21" s="210">
        <v>548</v>
      </c>
      <c r="D21" s="210">
        <v>11</v>
      </c>
    </row>
    <row r="22" spans="1:4" x14ac:dyDescent="0.25">
      <c r="A22" s="33" t="s">
        <v>54</v>
      </c>
      <c r="B22" s="210">
        <f t="shared" si="2"/>
        <v>0</v>
      </c>
      <c r="C22" s="210">
        <v>0</v>
      </c>
      <c r="D22" s="210">
        <v>0</v>
      </c>
    </row>
    <row r="23" spans="1:4" x14ac:dyDescent="0.25">
      <c r="A23" s="33" t="s">
        <v>55</v>
      </c>
      <c r="B23" s="210">
        <v>98</v>
      </c>
      <c r="C23" s="210">
        <v>90</v>
      </c>
      <c r="D23" s="210">
        <v>8</v>
      </c>
    </row>
    <row r="24" spans="1:4" x14ac:dyDescent="0.25">
      <c r="A24" s="33" t="s">
        <v>56</v>
      </c>
      <c r="B24" s="210">
        <f t="shared" si="2"/>
        <v>0</v>
      </c>
      <c r="C24" s="210">
        <v>0</v>
      </c>
      <c r="D24" s="210">
        <v>0</v>
      </c>
    </row>
    <row r="25" spans="1:4" x14ac:dyDescent="0.25">
      <c r="A25" s="33" t="s">
        <v>57</v>
      </c>
      <c r="B25" s="210">
        <f t="shared" si="2"/>
        <v>0</v>
      </c>
      <c r="C25" s="210">
        <v>0</v>
      </c>
      <c r="D25" s="210">
        <v>0</v>
      </c>
    </row>
    <row r="26" spans="1:4" x14ac:dyDescent="0.25">
      <c r="A26" s="33" t="s">
        <v>58</v>
      </c>
      <c r="B26" s="210">
        <v>1</v>
      </c>
      <c r="C26" s="210">
        <v>0</v>
      </c>
      <c r="D26" s="210">
        <v>1</v>
      </c>
    </row>
    <row r="27" spans="1:4" x14ac:dyDescent="0.25">
      <c r="A27" s="33" t="s">
        <v>59</v>
      </c>
      <c r="B27" s="210">
        <f t="shared" si="2"/>
        <v>0</v>
      </c>
      <c r="C27" s="210">
        <v>0</v>
      </c>
      <c r="D27" s="210">
        <v>0</v>
      </c>
    </row>
    <row r="28" spans="1:4" x14ac:dyDescent="0.25">
      <c r="A28" s="33" t="s">
        <v>60</v>
      </c>
      <c r="B28" s="210">
        <v>504</v>
      </c>
      <c r="C28" s="210">
        <v>436</v>
      </c>
      <c r="D28" s="210">
        <v>68</v>
      </c>
    </row>
    <row r="29" spans="1:4" x14ac:dyDescent="0.25">
      <c r="A29" s="33" t="s">
        <v>61</v>
      </c>
      <c r="B29" s="210">
        <f t="shared" si="2"/>
        <v>0</v>
      </c>
      <c r="C29" s="210">
        <v>0</v>
      </c>
      <c r="D29" s="210">
        <v>0</v>
      </c>
    </row>
    <row r="30" spans="1:4" x14ac:dyDescent="0.25">
      <c r="A30" s="33" t="s">
        <v>62</v>
      </c>
      <c r="B30" s="210">
        <f t="shared" si="2"/>
        <v>0</v>
      </c>
      <c r="C30" s="210">
        <v>0</v>
      </c>
      <c r="D30" s="210">
        <v>0</v>
      </c>
    </row>
    <row r="31" spans="1:4" x14ac:dyDescent="0.25">
      <c r="A31" s="33" t="s">
        <v>63</v>
      </c>
      <c r="B31" s="210">
        <f t="shared" si="2"/>
        <v>0</v>
      </c>
      <c r="C31" s="210">
        <v>0</v>
      </c>
      <c r="D31" s="210">
        <v>0</v>
      </c>
    </row>
    <row r="32" spans="1:4" x14ac:dyDescent="0.25">
      <c r="A32" s="33" t="s">
        <v>64</v>
      </c>
      <c r="B32" s="210">
        <f t="shared" si="2"/>
        <v>0</v>
      </c>
      <c r="C32" s="210">
        <v>0</v>
      </c>
      <c r="D32" s="210">
        <v>0</v>
      </c>
    </row>
    <row r="33" spans="1:4" x14ac:dyDescent="0.25">
      <c r="A33" s="33" t="s">
        <v>65</v>
      </c>
      <c r="B33" s="210">
        <v>65</v>
      </c>
      <c r="C33" s="210">
        <v>61</v>
      </c>
      <c r="D33" s="210">
        <v>4</v>
      </c>
    </row>
    <row r="34" spans="1:4" x14ac:dyDescent="0.25">
      <c r="A34" s="33" t="s">
        <v>66</v>
      </c>
      <c r="B34" s="210">
        <f t="shared" si="2"/>
        <v>0</v>
      </c>
      <c r="C34" s="210">
        <v>0</v>
      </c>
      <c r="D34" s="210">
        <v>0</v>
      </c>
    </row>
    <row r="35" spans="1:4" x14ac:dyDescent="0.25">
      <c r="A35" s="33" t="s">
        <v>67</v>
      </c>
      <c r="B35" s="210">
        <f t="shared" si="2"/>
        <v>0</v>
      </c>
      <c r="C35" s="210">
        <v>0</v>
      </c>
      <c r="D35" s="210">
        <v>0</v>
      </c>
    </row>
    <row r="36" spans="1:4" x14ac:dyDescent="0.25">
      <c r="A36" s="33" t="s">
        <v>68</v>
      </c>
      <c r="B36" s="210">
        <f t="shared" si="2"/>
        <v>0</v>
      </c>
      <c r="C36" s="210">
        <v>0</v>
      </c>
      <c r="D36" s="210">
        <v>0</v>
      </c>
    </row>
    <row r="37" spans="1:4" x14ac:dyDescent="0.25">
      <c r="A37" s="33" t="s">
        <v>69</v>
      </c>
      <c r="B37" s="210">
        <f t="shared" si="2"/>
        <v>0</v>
      </c>
      <c r="C37" s="210">
        <v>0</v>
      </c>
      <c r="D37" s="210">
        <v>0</v>
      </c>
    </row>
    <row r="38" spans="1:4" x14ac:dyDescent="0.25">
      <c r="A38" s="33" t="s">
        <v>70</v>
      </c>
      <c r="B38" s="210">
        <f t="shared" si="2"/>
        <v>0</v>
      </c>
      <c r="C38" s="210">
        <v>0</v>
      </c>
      <c r="D38" s="210">
        <v>0</v>
      </c>
    </row>
    <row r="39" spans="1:4" x14ac:dyDescent="0.25">
      <c r="A39" s="33" t="s">
        <v>71</v>
      </c>
      <c r="B39" s="210">
        <f t="shared" si="2"/>
        <v>0</v>
      </c>
      <c r="C39" s="210">
        <v>0</v>
      </c>
      <c r="D39" s="210">
        <v>0</v>
      </c>
    </row>
    <row r="40" spans="1:4" x14ac:dyDescent="0.25">
      <c r="A40" s="33" t="s">
        <v>72</v>
      </c>
      <c r="B40" s="210">
        <v>32</v>
      </c>
      <c r="C40" s="210">
        <v>0</v>
      </c>
      <c r="D40" s="210">
        <v>32</v>
      </c>
    </row>
    <row r="41" spans="1:4" x14ac:dyDescent="0.25">
      <c r="A41" s="33" t="s">
        <v>73</v>
      </c>
      <c r="B41" s="210">
        <v>560</v>
      </c>
      <c r="C41" s="210">
        <v>547</v>
      </c>
      <c r="D41" s="210">
        <v>13</v>
      </c>
    </row>
    <row r="42" spans="1:4" x14ac:dyDescent="0.25">
      <c r="A42" s="33" t="s">
        <v>74</v>
      </c>
      <c r="B42" s="210">
        <f t="shared" si="2"/>
        <v>0</v>
      </c>
      <c r="C42" s="210">
        <v>0</v>
      </c>
      <c r="D42" s="210">
        <v>0</v>
      </c>
    </row>
    <row r="43" spans="1:4" x14ac:dyDescent="0.25">
      <c r="A43" s="33" t="s">
        <v>209</v>
      </c>
      <c r="B43" s="210">
        <f t="shared" si="2"/>
        <v>0</v>
      </c>
      <c r="C43" s="210">
        <v>0</v>
      </c>
      <c r="D43" s="210">
        <v>0</v>
      </c>
    </row>
    <row r="44" spans="1:4" x14ac:dyDescent="0.25">
      <c r="A44" s="33" t="s">
        <v>75</v>
      </c>
      <c r="B44" s="210">
        <f t="shared" si="2"/>
        <v>0</v>
      </c>
      <c r="C44" s="210">
        <v>0</v>
      </c>
      <c r="D44" s="210">
        <v>0</v>
      </c>
    </row>
    <row r="45" spans="1:4" x14ac:dyDescent="0.25">
      <c r="A45" s="33" t="s">
        <v>76</v>
      </c>
      <c r="B45" s="210">
        <f t="shared" si="2"/>
        <v>0</v>
      </c>
      <c r="C45" s="210">
        <v>0</v>
      </c>
      <c r="D45" s="210">
        <v>0</v>
      </c>
    </row>
    <row r="46" spans="1:4" x14ac:dyDescent="0.25">
      <c r="A46" s="33" t="s">
        <v>77</v>
      </c>
      <c r="B46" s="210">
        <f t="shared" si="2"/>
        <v>0</v>
      </c>
      <c r="C46" s="210">
        <v>0</v>
      </c>
      <c r="D46" s="210">
        <v>0</v>
      </c>
    </row>
    <row r="47" spans="1:4" x14ac:dyDescent="0.25">
      <c r="A47" s="33" t="s">
        <v>78</v>
      </c>
      <c r="B47" s="210">
        <f t="shared" si="2"/>
        <v>0</v>
      </c>
      <c r="C47" s="210">
        <v>0</v>
      </c>
      <c r="D47" s="210">
        <v>0</v>
      </c>
    </row>
    <row r="48" spans="1:4" x14ac:dyDescent="0.25">
      <c r="A48" s="33" t="s">
        <v>79</v>
      </c>
      <c r="B48" s="210">
        <f t="shared" si="2"/>
        <v>0</v>
      </c>
      <c r="C48" s="210">
        <v>0</v>
      </c>
      <c r="D48" s="210">
        <v>0</v>
      </c>
    </row>
    <row r="49" spans="1:19" x14ac:dyDescent="0.25">
      <c r="A49" s="33" t="s">
        <v>80</v>
      </c>
      <c r="B49" s="210">
        <f t="shared" si="2"/>
        <v>0</v>
      </c>
      <c r="C49" s="210">
        <v>0</v>
      </c>
      <c r="D49" s="210">
        <v>0</v>
      </c>
    </row>
    <row r="50" spans="1:19" x14ac:dyDescent="0.25">
      <c r="A50" s="33" t="s">
        <v>81</v>
      </c>
      <c r="B50" s="210">
        <f t="shared" si="2"/>
        <v>0</v>
      </c>
      <c r="C50" s="210">
        <v>0</v>
      </c>
      <c r="D50" s="210">
        <v>0</v>
      </c>
    </row>
    <row r="51" spans="1:19" x14ac:dyDescent="0.25">
      <c r="A51" s="33" t="s">
        <v>82</v>
      </c>
      <c r="B51" s="210">
        <f t="shared" si="2"/>
        <v>0</v>
      </c>
      <c r="C51" s="210">
        <v>0</v>
      </c>
      <c r="D51" s="210">
        <v>0</v>
      </c>
    </row>
    <row r="52" spans="1:19" x14ac:dyDescent="0.25">
      <c r="A52" s="33" t="s">
        <v>83</v>
      </c>
      <c r="B52" s="210">
        <f t="shared" si="2"/>
        <v>0</v>
      </c>
      <c r="C52" s="210">
        <v>0</v>
      </c>
      <c r="D52" s="210">
        <v>0</v>
      </c>
    </row>
    <row r="53" spans="1:19" x14ac:dyDescent="0.25">
      <c r="A53" s="33" t="s">
        <v>84</v>
      </c>
      <c r="B53" s="210">
        <f t="shared" si="2"/>
        <v>0</v>
      </c>
      <c r="C53" s="210">
        <v>0</v>
      </c>
      <c r="D53" s="210">
        <v>0</v>
      </c>
    </row>
    <row r="54" spans="1:19" x14ac:dyDescent="0.25">
      <c r="A54" s="33" t="s">
        <v>85</v>
      </c>
      <c r="B54" s="210">
        <f t="shared" si="2"/>
        <v>0</v>
      </c>
      <c r="C54" s="210">
        <v>0</v>
      </c>
      <c r="D54" s="210">
        <v>0</v>
      </c>
    </row>
    <row r="55" spans="1:19" x14ac:dyDescent="0.25">
      <c r="A55" s="33" t="s">
        <v>86</v>
      </c>
      <c r="B55" s="210">
        <f t="shared" si="2"/>
        <v>0</v>
      </c>
      <c r="C55" s="210">
        <v>0</v>
      </c>
      <c r="D55" s="210">
        <v>0</v>
      </c>
    </row>
    <row r="56" spans="1:19" x14ac:dyDescent="0.25">
      <c r="A56" s="33" t="s">
        <v>87</v>
      </c>
      <c r="B56" s="210">
        <f t="shared" si="2"/>
        <v>0</v>
      </c>
      <c r="C56" s="210">
        <v>0</v>
      </c>
      <c r="D56" s="210">
        <v>0</v>
      </c>
    </row>
    <row r="57" spans="1:19" x14ac:dyDescent="0.25">
      <c r="A57" s="33" t="s">
        <v>88</v>
      </c>
      <c r="B57" s="210">
        <f t="shared" si="2"/>
        <v>0</v>
      </c>
      <c r="C57" s="210">
        <v>0</v>
      </c>
      <c r="D57" s="210">
        <v>0</v>
      </c>
    </row>
    <row r="58" spans="1:19" x14ac:dyDescent="0.25">
      <c r="A58" s="33" t="s">
        <v>20</v>
      </c>
      <c r="B58" s="210">
        <f>SUM(B9:B57)</f>
        <v>2597</v>
      </c>
      <c r="C58" s="210">
        <f>SUM(C9:C57)</f>
        <v>2374</v>
      </c>
      <c r="D58" s="210">
        <f>SUM(D9:D57)</f>
        <v>223</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59"/>
      <c r="D88" s="159"/>
      <c r="E88" s="159"/>
      <c r="F88" s="159"/>
      <c r="G88" s="159"/>
      <c r="H88" s="159"/>
      <c r="I88" s="159"/>
      <c r="J88" s="159"/>
      <c r="K88" s="159"/>
      <c r="L88" s="159"/>
      <c r="M88" s="159"/>
      <c r="N88" s="159"/>
      <c r="O88" s="159"/>
      <c r="P88" s="159"/>
      <c r="Q88" s="159"/>
      <c r="R88" s="159"/>
      <c r="S88" s="159"/>
    </row>
    <row r="89" spans="1:19" x14ac:dyDescent="0.25">
      <c r="A89" s="39"/>
      <c r="B89" s="39"/>
      <c r="C89" s="159"/>
      <c r="D89" s="159"/>
      <c r="E89" s="159"/>
      <c r="F89" s="159"/>
      <c r="G89" s="159"/>
      <c r="H89" s="159"/>
      <c r="I89" s="159"/>
      <c r="J89" s="159"/>
      <c r="K89" s="159"/>
      <c r="L89" s="159"/>
      <c r="M89" s="159"/>
      <c r="N89" s="159"/>
      <c r="O89" s="159"/>
      <c r="P89" s="159"/>
      <c r="Q89" s="159"/>
      <c r="R89" s="159"/>
      <c r="S89" s="159"/>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59"/>
      <c r="D117" s="159"/>
      <c r="E117" s="159"/>
      <c r="F117" s="159"/>
      <c r="G117" s="159"/>
      <c r="H117" s="159"/>
      <c r="I117" s="159"/>
      <c r="J117" s="159"/>
      <c r="K117" s="159"/>
      <c r="L117" s="159"/>
      <c r="M117" s="159"/>
      <c r="N117" s="159"/>
      <c r="O117" s="159"/>
      <c r="P117" s="159"/>
      <c r="Q117" s="159"/>
      <c r="R117" s="159"/>
      <c r="S117" s="159"/>
    </row>
    <row r="118" spans="1:19" x14ac:dyDescent="0.25">
      <c r="A118" s="39"/>
      <c r="B118" s="39"/>
      <c r="C118" s="159"/>
      <c r="D118" s="159"/>
      <c r="E118" s="159"/>
      <c r="F118" s="159"/>
      <c r="G118" s="159"/>
      <c r="H118" s="159"/>
      <c r="I118" s="159"/>
      <c r="J118" s="159"/>
      <c r="K118" s="159"/>
      <c r="L118" s="159"/>
      <c r="M118" s="159"/>
      <c r="N118" s="159"/>
      <c r="O118" s="159"/>
      <c r="P118" s="159"/>
      <c r="Q118" s="159"/>
      <c r="R118" s="159"/>
      <c r="S118" s="159"/>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0" t="s">
        <v>180</v>
      </c>
      <c r="B1" s="161"/>
      <c r="C1" s="161"/>
      <c r="D1" s="161"/>
      <c r="E1" s="162"/>
      <c r="F1" s="42"/>
      <c r="G1" s="43"/>
      <c r="H1" s="43"/>
      <c r="I1" s="43"/>
      <c r="J1" s="43"/>
    </row>
    <row r="2" spans="1:10" ht="18" customHeight="1" thickBot="1" x14ac:dyDescent="0.3">
      <c r="D2" s="115" t="s">
        <v>183</v>
      </c>
      <c r="E2" s="116" t="s">
        <v>184</v>
      </c>
    </row>
    <row r="3" spans="1:10" x14ac:dyDescent="0.25">
      <c r="A3" s="137" t="str">
        <f>'Rail Service (Item Nos. 1-6)'!A3</f>
        <v xml:space="preserve">Railroad: </v>
      </c>
      <c r="B3" s="139" t="str">
        <f>'Rail Service (Item Nos. 1-6)'!B3:B4</f>
        <v>Year: 2017</v>
      </c>
      <c r="C3" s="141" t="str">
        <f>'Rail Service (Item Nos. 1-6)'!C3</f>
        <v xml:space="preserve">Reporting Week: </v>
      </c>
      <c r="D3" s="4">
        <f>'Rail Service (Item Nos. 1-6)'!E3+2</f>
        <v>42863</v>
      </c>
      <c r="E3" s="15"/>
      <c r="F3" s="15"/>
      <c r="G3" s="15"/>
      <c r="H3" s="13"/>
      <c r="I3" s="9"/>
      <c r="J3" s="27"/>
    </row>
    <row r="4" spans="1:10" ht="15.75" thickBot="1" x14ac:dyDescent="0.3">
      <c r="A4" s="138"/>
      <c r="B4" s="140"/>
      <c r="C4" s="142"/>
      <c r="D4" s="6">
        <f>'Rail Service (Item Nos. 1-6)'!E4+2</f>
        <v>42869</v>
      </c>
      <c r="E4" s="15"/>
      <c r="F4" s="15"/>
      <c r="G4" s="15"/>
      <c r="H4" s="13"/>
      <c r="I4" s="9"/>
      <c r="J4" s="27"/>
    </row>
    <row r="5" spans="1:10" ht="15.75" thickBot="1" x14ac:dyDescent="0.3"/>
    <row r="6" spans="1:10" s="44" customFormat="1" ht="48.75" customHeight="1" thickBot="1" x14ac:dyDescent="0.3">
      <c r="A6" s="165" t="s">
        <v>179</v>
      </c>
      <c r="B6" s="166"/>
      <c r="C6" s="166"/>
      <c r="D6" s="166"/>
      <c r="E6" s="168"/>
    </row>
    <row r="7" spans="1:10" ht="15.75" thickBot="1" x14ac:dyDescent="0.3"/>
    <row r="8" spans="1:10" ht="60.75" customHeight="1" thickBot="1" x14ac:dyDescent="0.3">
      <c r="A8" s="45" t="s">
        <v>37</v>
      </c>
      <c r="B8" s="24" t="s">
        <v>89</v>
      </c>
      <c r="C8" s="24" t="s">
        <v>90</v>
      </c>
      <c r="D8" s="154" t="s">
        <v>173</v>
      </c>
      <c r="E8" s="155"/>
    </row>
    <row r="9" spans="1:10" ht="39.75" customHeight="1" thickBot="1" x14ac:dyDescent="0.3">
      <c r="A9" s="46"/>
      <c r="B9" s="47"/>
      <c r="C9" s="48"/>
      <c r="D9" s="24" t="s">
        <v>91</v>
      </c>
      <c r="E9" s="24" t="s">
        <v>92</v>
      </c>
    </row>
    <row r="10" spans="1:10" x14ac:dyDescent="0.25">
      <c r="A10" s="49" t="s">
        <v>41</v>
      </c>
      <c r="B10" s="131">
        <v>0</v>
      </c>
      <c r="C10" s="131">
        <v>0</v>
      </c>
      <c r="D10" s="131">
        <v>0</v>
      </c>
      <c r="E10" s="131">
        <v>0</v>
      </c>
    </row>
    <row r="11" spans="1:10" x14ac:dyDescent="0.25">
      <c r="A11" s="50" t="s">
        <v>42</v>
      </c>
      <c r="B11" s="131">
        <v>0</v>
      </c>
      <c r="C11" s="131">
        <v>0</v>
      </c>
      <c r="D11" s="131">
        <v>0</v>
      </c>
      <c r="E11" s="131">
        <v>0</v>
      </c>
    </row>
    <row r="12" spans="1:10" x14ac:dyDescent="0.25">
      <c r="A12" s="50" t="s">
        <v>43</v>
      </c>
      <c r="B12" s="131">
        <v>0</v>
      </c>
      <c r="C12" s="131">
        <v>0</v>
      </c>
      <c r="D12" s="131">
        <v>0</v>
      </c>
      <c r="E12" s="131">
        <v>0</v>
      </c>
    </row>
    <row r="13" spans="1:10" x14ac:dyDescent="0.25">
      <c r="A13" s="50" t="s">
        <v>44</v>
      </c>
      <c r="B13" s="131">
        <v>0</v>
      </c>
      <c r="C13" s="131">
        <v>0</v>
      </c>
      <c r="D13" s="131">
        <v>0</v>
      </c>
      <c r="E13" s="131">
        <v>0</v>
      </c>
    </row>
    <row r="14" spans="1:10" x14ac:dyDescent="0.25">
      <c r="A14" s="50" t="s">
        <v>45</v>
      </c>
      <c r="B14" s="131">
        <v>0</v>
      </c>
      <c r="C14" s="131">
        <v>0</v>
      </c>
      <c r="D14" s="131">
        <v>0</v>
      </c>
      <c r="E14" s="131">
        <v>0</v>
      </c>
    </row>
    <row r="15" spans="1:10" x14ac:dyDescent="0.25">
      <c r="A15" s="50" t="s">
        <v>46</v>
      </c>
      <c r="B15" s="131">
        <v>0</v>
      </c>
      <c r="C15" s="131">
        <v>0</v>
      </c>
      <c r="D15" s="131">
        <v>0</v>
      </c>
      <c r="E15" s="131">
        <v>0</v>
      </c>
    </row>
    <row r="16" spans="1:10" x14ac:dyDescent="0.25">
      <c r="A16" s="50" t="s">
        <v>47</v>
      </c>
      <c r="B16" s="131">
        <v>0</v>
      </c>
      <c r="C16" s="131">
        <v>0</v>
      </c>
      <c r="D16" s="131">
        <v>0</v>
      </c>
      <c r="E16" s="131">
        <v>0</v>
      </c>
    </row>
    <row r="17" spans="1:5" x14ac:dyDescent="0.25">
      <c r="A17" s="50" t="s">
        <v>48</v>
      </c>
      <c r="B17" s="131">
        <v>2</v>
      </c>
      <c r="C17" s="131">
        <v>1</v>
      </c>
      <c r="D17" s="131">
        <v>0</v>
      </c>
      <c r="E17" s="131">
        <v>0</v>
      </c>
    </row>
    <row r="18" spans="1:5" x14ac:dyDescent="0.25">
      <c r="A18" s="50" t="s">
        <v>49</v>
      </c>
      <c r="B18" s="131">
        <v>0</v>
      </c>
      <c r="C18" s="131">
        <v>0</v>
      </c>
      <c r="D18" s="131">
        <v>0</v>
      </c>
      <c r="E18" s="131">
        <v>0</v>
      </c>
    </row>
    <row r="19" spans="1:5" x14ac:dyDescent="0.25">
      <c r="A19" s="50" t="s">
        <v>50</v>
      </c>
      <c r="B19" s="131">
        <v>0</v>
      </c>
      <c r="C19" s="131">
        <v>0</v>
      </c>
      <c r="D19" s="131">
        <v>0</v>
      </c>
      <c r="E19" s="131">
        <v>0</v>
      </c>
    </row>
    <row r="20" spans="1:5" x14ac:dyDescent="0.25">
      <c r="A20" s="50" t="s">
        <v>51</v>
      </c>
      <c r="B20" s="131">
        <v>0</v>
      </c>
      <c r="C20" s="131">
        <v>0</v>
      </c>
      <c r="D20" s="131">
        <v>0</v>
      </c>
      <c r="E20" s="131">
        <v>0</v>
      </c>
    </row>
    <row r="21" spans="1:5" x14ac:dyDescent="0.25">
      <c r="A21" s="50" t="s">
        <v>52</v>
      </c>
      <c r="B21" s="131">
        <v>15</v>
      </c>
      <c r="C21" s="131">
        <v>8</v>
      </c>
      <c r="D21" s="131">
        <v>0</v>
      </c>
      <c r="E21" s="131">
        <v>0</v>
      </c>
    </row>
    <row r="22" spans="1:5" x14ac:dyDescent="0.25">
      <c r="A22" s="50" t="s">
        <v>53</v>
      </c>
      <c r="B22" s="131">
        <v>0</v>
      </c>
      <c r="C22" s="131">
        <v>0</v>
      </c>
      <c r="D22" s="131">
        <v>0</v>
      </c>
      <c r="E22" s="131">
        <v>0</v>
      </c>
    </row>
    <row r="23" spans="1:5" x14ac:dyDescent="0.25">
      <c r="A23" s="50" t="s">
        <v>54</v>
      </c>
      <c r="B23" s="131">
        <v>0</v>
      </c>
      <c r="C23" s="131">
        <v>0</v>
      </c>
      <c r="D23" s="131">
        <v>0</v>
      </c>
      <c r="E23" s="131">
        <v>0</v>
      </c>
    </row>
    <row r="24" spans="1:5" x14ac:dyDescent="0.25">
      <c r="A24" s="50" t="s">
        <v>55</v>
      </c>
      <c r="B24" s="131">
        <v>1</v>
      </c>
      <c r="C24" s="131">
        <v>1</v>
      </c>
      <c r="D24" s="131">
        <v>0</v>
      </c>
      <c r="E24" s="131">
        <v>0</v>
      </c>
    </row>
    <row r="25" spans="1:5" x14ac:dyDescent="0.25">
      <c r="A25" s="50" t="s">
        <v>56</v>
      </c>
      <c r="B25" s="131">
        <v>0</v>
      </c>
      <c r="C25" s="131">
        <v>0</v>
      </c>
      <c r="D25" s="131">
        <v>0</v>
      </c>
      <c r="E25" s="131">
        <v>0</v>
      </c>
    </row>
    <row r="26" spans="1:5" x14ac:dyDescent="0.25">
      <c r="A26" s="51" t="s">
        <v>57</v>
      </c>
      <c r="B26" s="131">
        <v>0</v>
      </c>
      <c r="C26" s="131">
        <v>0</v>
      </c>
      <c r="D26" s="131">
        <v>0</v>
      </c>
      <c r="E26" s="131">
        <v>0</v>
      </c>
    </row>
    <row r="27" spans="1:5" x14ac:dyDescent="0.25">
      <c r="A27" s="50" t="s">
        <v>58</v>
      </c>
      <c r="B27" s="131">
        <v>0</v>
      </c>
      <c r="C27" s="131">
        <v>0</v>
      </c>
      <c r="D27" s="131">
        <v>0</v>
      </c>
      <c r="E27" s="131">
        <v>0</v>
      </c>
    </row>
    <row r="28" spans="1:5" x14ac:dyDescent="0.25">
      <c r="A28" s="50" t="s">
        <v>59</v>
      </c>
      <c r="B28" s="131">
        <v>0</v>
      </c>
      <c r="C28" s="131">
        <v>0</v>
      </c>
      <c r="D28" s="131">
        <v>0</v>
      </c>
      <c r="E28" s="131">
        <v>0</v>
      </c>
    </row>
    <row r="29" spans="1:5" x14ac:dyDescent="0.25">
      <c r="A29" s="50" t="s">
        <v>60</v>
      </c>
      <c r="B29" s="131">
        <v>0</v>
      </c>
      <c r="C29" s="131">
        <v>0</v>
      </c>
      <c r="D29" s="131">
        <v>0</v>
      </c>
      <c r="E29" s="131">
        <v>0</v>
      </c>
    </row>
    <row r="30" spans="1:5" x14ac:dyDescent="0.25">
      <c r="A30" s="50" t="s">
        <v>61</v>
      </c>
      <c r="B30" s="131">
        <v>0</v>
      </c>
      <c r="C30" s="131">
        <v>0</v>
      </c>
      <c r="D30" s="131">
        <v>0</v>
      </c>
      <c r="E30" s="131">
        <v>0</v>
      </c>
    </row>
    <row r="31" spans="1:5" x14ac:dyDescent="0.25">
      <c r="A31" s="50" t="s">
        <v>62</v>
      </c>
      <c r="B31" s="131">
        <v>0</v>
      </c>
      <c r="C31" s="131">
        <v>0</v>
      </c>
      <c r="D31" s="131">
        <v>0</v>
      </c>
      <c r="E31" s="131">
        <v>0</v>
      </c>
    </row>
    <row r="32" spans="1:5" x14ac:dyDescent="0.25">
      <c r="A32" s="50" t="s">
        <v>63</v>
      </c>
      <c r="B32" s="131">
        <v>0</v>
      </c>
      <c r="C32" s="131">
        <v>0</v>
      </c>
      <c r="D32" s="131">
        <v>0</v>
      </c>
      <c r="E32" s="131">
        <v>0</v>
      </c>
    </row>
    <row r="33" spans="1:7" x14ac:dyDescent="0.25">
      <c r="A33" s="50" t="s">
        <v>64</v>
      </c>
      <c r="B33" s="131">
        <v>0</v>
      </c>
      <c r="C33" s="131">
        <v>0</v>
      </c>
      <c r="D33" s="131">
        <v>0</v>
      </c>
      <c r="E33" s="131">
        <v>0</v>
      </c>
    </row>
    <row r="34" spans="1:7" x14ac:dyDescent="0.25">
      <c r="A34" s="50" t="s">
        <v>65</v>
      </c>
      <c r="B34" s="131">
        <v>0</v>
      </c>
      <c r="C34" s="131">
        <v>0</v>
      </c>
      <c r="D34" s="131">
        <v>0</v>
      </c>
      <c r="E34" s="131">
        <v>0</v>
      </c>
    </row>
    <row r="35" spans="1:7" x14ac:dyDescent="0.25">
      <c r="A35" s="50" t="s">
        <v>66</v>
      </c>
      <c r="B35" s="131">
        <v>0</v>
      </c>
      <c r="C35" s="131">
        <v>0</v>
      </c>
      <c r="D35" s="131">
        <v>0</v>
      </c>
      <c r="E35" s="131">
        <v>0</v>
      </c>
    </row>
    <row r="36" spans="1:7" x14ac:dyDescent="0.25">
      <c r="A36" s="50" t="s">
        <v>67</v>
      </c>
      <c r="B36" s="131">
        <v>0</v>
      </c>
      <c r="C36" s="131">
        <v>0</v>
      </c>
      <c r="D36" s="131">
        <v>0</v>
      </c>
      <c r="E36" s="131">
        <v>0</v>
      </c>
      <c r="F36" s="52"/>
      <c r="G36" s="9"/>
    </row>
    <row r="37" spans="1:7" x14ac:dyDescent="0.25">
      <c r="A37" s="50" t="s">
        <v>68</v>
      </c>
      <c r="B37" s="131">
        <v>0</v>
      </c>
      <c r="C37" s="131">
        <v>0</v>
      </c>
      <c r="D37" s="131">
        <v>0</v>
      </c>
      <c r="E37" s="131">
        <v>0</v>
      </c>
    </row>
    <row r="38" spans="1:7" x14ac:dyDescent="0.25">
      <c r="A38" s="50" t="s">
        <v>69</v>
      </c>
      <c r="B38" s="131">
        <v>0</v>
      </c>
      <c r="C38" s="131">
        <v>0</v>
      </c>
      <c r="D38" s="131">
        <v>0</v>
      </c>
      <c r="E38" s="131">
        <v>0</v>
      </c>
    </row>
    <row r="39" spans="1:7" x14ac:dyDescent="0.25">
      <c r="A39" s="50" t="s">
        <v>70</v>
      </c>
      <c r="B39" s="131">
        <v>0</v>
      </c>
      <c r="C39" s="131">
        <v>0</v>
      </c>
      <c r="D39" s="131">
        <v>0</v>
      </c>
      <c r="E39" s="131">
        <v>0</v>
      </c>
    </row>
    <row r="40" spans="1:7" x14ac:dyDescent="0.25">
      <c r="A40" s="50" t="s">
        <v>71</v>
      </c>
      <c r="B40" s="131">
        <v>0</v>
      </c>
      <c r="C40" s="131">
        <v>0</v>
      </c>
      <c r="D40" s="131">
        <v>0</v>
      </c>
      <c r="E40" s="131">
        <v>0</v>
      </c>
    </row>
    <row r="41" spans="1:7" x14ac:dyDescent="0.25">
      <c r="A41" s="50" t="s">
        <v>72</v>
      </c>
      <c r="B41" s="131">
        <v>0</v>
      </c>
      <c r="C41" s="131">
        <v>0</v>
      </c>
      <c r="D41" s="131">
        <v>0</v>
      </c>
      <c r="E41" s="131">
        <v>0</v>
      </c>
    </row>
    <row r="42" spans="1:7" x14ac:dyDescent="0.25">
      <c r="A42" s="51" t="s">
        <v>73</v>
      </c>
      <c r="B42" s="131">
        <v>0</v>
      </c>
      <c r="C42" s="131">
        <v>0</v>
      </c>
      <c r="D42" s="131">
        <v>0</v>
      </c>
      <c r="E42" s="131">
        <v>0</v>
      </c>
    </row>
    <row r="43" spans="1:7" x14ac:dyDescent="0.25">
      <c r="A43" s="50" t="s">
        <v>74</v>
      </c>
      <c r="B43" s="131">
        <v>0</v>
      </c>
      <c r="C43" s="131">
        <v>0</v>
      </c>
      <c r="D43" s="131">
        <v>0</v>
      </c>
      <c r="E43" s="131">
        <v>0</v>
      </c>
    </row>
    <row r="44" spans="1:7" x14ac:dyDescent="0.25">
      <c r="A44" s="50" t="s">
        <v>75</v>
      </c>
      <c r="B44" s="131">
        <v>0</v>
      </c>
      <c r="C44" s="131">
        <v>0</v>
      </c>
      <c r="D44" s="131">
        <v>0</v>
      </c>
      <c r="E44" s="131">
        <v>0</v>
      </c>
    </row>
    <row r="45" spans="1:7" x14ac:dyDescent="0.25">
      <c r="A45" s="50" t="s">
        <v>76</v>
      </c>
      <c r="B45" s="131">
        <v>0</v>
      </c>
      <c r="C45" s="131">
        <v>0</v>
      </c>
      <c r="D45" s="131">
        <v>0</v>
      </c>
      <c r="E45" s="131">
        <v>0</v>
      </c>
    </row>
    <row r="46" spans="1:7" x14ac:dyDescent="0.25">
      <c r="A46" s="50" t="s">
        <v>77</v>
      </c>
      <c r="B46" s="131">
        <v>0</v>
      </c>
      <c r="C46" s="131">
        <v>0</v>
      </c>
      <c r="D46" s="131">
        <v>0</v>
      </c>
      <c r="E46" s="131">
        <v>0</v>
      </c>
    </row>
    <row r="47" spans="1:7" x14ac:dyDescent="0.25">
      <c r="A47" s="50" t="s">
        <v>78</v>
      </c>
      <c r="B47" s="131">
        <v>0</v>
      </c>
      <c r="C47" s="131">
        <v>0</v>
      </c>
      <c r="D47" s="131">
        <v>0</v>
      </c>
      <c r="E47" s="131">
        <v>0</v>
      </c>
    </row>
    <row r="48" spans="1:7" x14ac:dyDescent="0.25">
      <c r="A48" s="50" t="s">
        <v>79</v>
      </c>
      <c r="B48" s="131">
        <v>0</v>
      </c>
      <c r="C48" s="131">
        <v>0</v>
      </c>
      <c r="D48" s="131">
        <v>0</v>
      </c>
      <c r="E48" s="131">
        <v>0</v>
      </c>
    </row>
    <row r="49" spans="1:5" x14ac:dyDescent="0.25">
      <c r="A49" s="50" t="s">
        <v>80</v>
      </c>
      <c r="B49" s="131">
        <v>0</v>
      </c>
      <c r="C49" s="131">
        <v>0</v>
      </c>
      <c r="D49" s="131">
        <v>0</v>
      </c>
      <c r="E49" s="131">
        <v>0</v>
      </c>
    </row>
    <row r="50" spans="1:5" x14ac:dyDescent="0.25">
      <c r="A50" s="50" t="s">
        <v>81</v>
      </c>
      <c r="B50" s="131">
        <v>0</v>
      </c>
      <c r="C50" s="131">
        <v>0</v>
      </c>
      <c r="D50" s="131">
        <v>0</v>
      </c>
      <c r="E50" s="131">
        <v>0</v>
      </c>
    </row>
    <row r="51" spans="1:5" x14ac:dyDescent="0.25">
      <c r="A51" s="50" t="s">
        <v>82</v>
      </c>
      <c r="B51" s="131">
        <v>0</v>
      </c>
      <c r="C51" s="131">
        <v>0</v>
      </c>
      <c r="D51" s="131">
        <v>0</v>
      </c>
      <c r="E51" s="131">
        <v>0</v>
      </c>
    </row>
    <row r="52" spans="1:5" x14ac:dyDescent="0.25">
      <c r="A52" s="50" t="s">
        <v>83</v>
      </c>
      <c r="B52" s="131">
        <v>0</v>
      </c>
      <c r="C52" s="131">
        <v>0</v>
      </c>
      <c r="D52" s="131">
        <v>0</v>
      </c>
      <c r="E52" s="131">
        <v>0</v>
      </c>
    </row>
    <row r="53" spans="1:5" x14ac:dyDescent="0.25">
      <c r="A53" s="50" t="s">
        <v>84</v>
      </c>
      <c r="B53" s="131">
        <v>0</v>
      </c>
      <c r="C53" s="131">
        <v>0</v>
      </c>
      <c r="D53" s="131">
        <v>0</v>
      </c>
      <c r="E53" s="131">
        <v>0</v>
      </c>
    </row>
    <row r="54" spans="1:5" x14ac:dyDescent="0.25">
      <c r="A54" s="50" t="s">
        <v>85</v>
      </c>
      <c r="B54" s="131">
        <v>0</v>
      </c>
      <c r="C54" s="131">
        <v>0</v>
      </c>
      <c r="D54" s="131">
        <v>0</v>
      </c>
      <c r="E54" s="131">
        <v>0</v>
      </c>
    </row>
    <row r="55" spans="1:5" x14ac:dyDescent="0.25">
      <c r="A55" s="50" t="s">
        <v>86</v>
      </c>
      <c r="B55" s="131">
        <v>0</v>
      </c>
      <c r="C55" s="131">
        <v>0</v>
      </c>
      <c r="D55" s="131">
        <v>0</v>
      </c>
      <c r="E55" s="131">
        <v>0</v>
      </c>
    </row>
    <row r="56" spans="1:5" x14ac:dyDescent="0.25">
      <c r="A56" s="50" t="s">
        <v>87</v>
      </c>
      <c r="B56" s="131">
        <v>0</v>
      </c>
      <c r="C56" s="131">
        <v>0</v>
      </c>
      <c r="D56" s="131">
        <v>0</v>
      </c>
      <c r="E56" s="131">
        <v>0</v>
      </c>
    </row>
    <row r="57" spans="1:5" x14ac:dyDescent="0.25">
      <c r="A57" s="50" t="s">
        <v>88</v>
      </c>
      <c r="B57" s="131">
        <v>0</v>
      </c>
      <c r="C57" s="131">
        <v>0</v>
      </c>
      <c r="D57" s="131">
        <v>0</v>
      </c>
      <c r="E57" s="131">
        <v>0</v>
      </c>
    </row>
    <row r="58" spans="1:5" x14ac:dyDescent="0.25">
      <c r="A58" s="51" t="s">
        <v>93</v>
      </c>
      <c r="B58" s="51">
        <f>SUM(B10:B57)</f>
        <v>18</v>
      </c>
      <c r="C58" s="51">
        <f>SUM(C10:C57)</f>
        <v>10</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0" t="s">
        <v>180</v>
      </c>
      <c r="B1" s="169"/>
      <c r="C1" s="169"/>
      <c r="D1" s="169"/>
      <c r="E1" s="170"/>
      <c r="F1" s="54"/>
      <c r="G1" s="54"/>
      <c r="H1" s="54"/>
    </row>
    <row r="2" spans="1:8" ht="16.5" customHeight="1" thickBot="1" x14ac:dyDescent="0.3">
      <c r="D2" s="118" t="s">
        <v>183</v>
      </c>
      <c r="E2" s="117" t="s">
        <v>184</v>
      </c>
    </row>
    <row r="3" spans="1:8" x14ac:dyDescent="0.25">
      <c r="A3" s="137" t="str">
        <f>'Rail Service (Item Nos. 1-6)'!A3</f>
        <v xml:space="preserve">Railroad: </v>
      </c>
      <c r="B3" s="139" t="str">
        <f>'Rail Service (Item Nos. 1-6)'!B3:B4</f>
        <v>Year: 2017</v>
      </c>
      <c r="C3" s="141" t="str">
        <f>'Rail Service (Item Nos. 1-6)'!C3</f>
        <v xml:space="preserve">Reporting Week: </v>
      </c>
      <c r="D3" s="55" t="s">
        <v>3</v>
      </c>
      <c r="E3" s="4">
        <f>'Rail Service (Item Nos. 1-6)'!E3</f>
        <v>42861</v>
      </c>
      <c r="F3" s="13"/>
      <c r="G3" s="9"/>
      <c r="H3" s="27"/>
    </row>
    <row r="4" spans="1:8" ht="15.75" thickBot="1" x14ac:dyDescent="0.3">
      <c r="A4" s="138"/>
      <c r="B4" s="140"/>
      <c r="C4" s="142"/>
      <c r="D4" s="56" t="s">
        <v>4</v>
      </c>
      <c r="E4" s="6">
        <f>'Rail Service (Item Nos. 1-6)'!E4</f>
        <v>42867</v>
      </c>
      <c r="F4" s="13"/>
      <c r="G4" s="9"/>
      <c r="H4" s="27"/>
    </row>
    <row r="5" spans="1:8" x14ac:dyDescent="0.25">
      <c r="E5" s="17"/>
    </row>
    <row r="6" spans="1:8" ht="15.75" thickBot="1" x14ac:dyDescent="0.3">
      <c r="A6" s="9"/>
    </row>
    <row r="7" spans="1:8" ht="47.25" customHeight="1" thickBot="1" x14ac:dyDescent="0.3">
      <c r="A7" s="171" t="s">
        <v>182</v>
      </c>
      <c r="B7" s="172"/>
      <c r="C7" s="173"/>
    </row>
    <row r="8" spans="1:8" ht="57.75" customHeight="1" thickBot="1" x14ac:dyDescent="0.3">
      <c r="A8" s="58" t="s">
        <v>94</v>
      </c>
      <c r="B8" s="59" t="s">
        <v>95</v>
      </c>
      <c r="C8" s="60" t="s">
        <v>96</v>
      </c>
    </row>
    <row r="9" spans="1:8" x14ac:dyDescent="0.25">
      <c r="A9" s="61" t="s">
        <v>202</v>
      </c>
      <c r="B9" s="211">
        <v>0</v>
      </c>
      <c r="C9" s="211">
        <v>0</v>
      </c>
    </row>
    <row r="10" spans="1:8" x14ac:dyDescent="0.25">
      <c r="A10" s="62" t="s">
        <v>203</v>
      </c>
      <c r="B10" s="212">
        <v>2978</v>
      </c>
      <c r="C10" s="212">
        <v>2994</v>
      </c>
    </row>
    <row r="11" spans="1:8" x14ac:dyDescent="0.25">
      <c r="A11" s="62" t="s">
        <v>204</v>
      </c>
      <c r="B11" s="212">
        <v>0</v>
      </c>
      <c r="C11" s="212">
        <v>0</v>
      </c>
    </row>
    <row r="12" spans="1:8" x14ac:dyDescent="0.25">
      <c r="A12" s="62" t="s">
        <v>205</v>
      </c>
      <c r="B12" s="212">
        <v>3179</v>
      </c>
      <c r="C12" s="212">
        <v>3170</v>
      </c>
    </row>
    <row r="13" spans="1:8" x14ac:dyDescent="0.25">
      <c r="A13" s="62" t="s">
        <v>206</v>
      </c>
      <c r="B13" s="212">
        <v>6134</v>
      </c>
      <c r="C13" s="212">
        <v>6106</v>
      </c>
    </row>
    <row r="14" spans="1:8" x14ac:dyDescent="0.25">
      <c r="A14" s="62" t="s">
        <v>207</v>
      </c>
      <c r="B14" s="212">
        <v>1200</v>
      </c>
      <c r="C14" s="212">
        <v>1200</v>
      </c>
    </row>
    <row r="15" spans="1:8" x14ac:dyDescent="0.25">
      <c r="A15" s="64"/>
      <c r="B15" s="128"/>
      <c r="C15" s="128"/>
    </row>
    <row r="16" spans="1:8" ht="28.5" customHeight="1" x14ac:dyDescent="0.25">
      <c r="A16" s="174" t="s">
        <v>185</v>
      </c>
      <c r="B16" s="175"/>
      <c r="C16" s="176"/>
    </row>
    <row r="17" spans="1:5" ht="57" customHeight="1" x14ac:dyDescent="0.25">
      <c r="A17" s="177"/>
      <c r="B17" s="178"/>
      <c r="C17" s="179"/>
    </row>
    <row r="18" spans="1:5" ht="30" customHeight="1" thickBot="1" x14ac:dyDescent="0.3"/>
    <row r="19" spans="1:5" ht="43.5" customHeight="1" thickBot="1" x14ac:dyDescent="0.3">
      <c r="A19" s="171" t="s">
        <v>181</v>
      </c>
      <c r="B19" s="172"/>
      <c r="C19" s="173"/>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60" t="s">
        <v>180</v>
      </c>
      <c r="B1" s="161"/>
      <c r="C1" s="161"/>
      <c r="D1" s="161"/>
      <c r="E1" s="162"/>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37" t="str">
        <f>'Rail Service (Item Nos. 1-6)'!A3</f>
        <v xml:space="preserve">Railroad: </v>
      </c>
      <c r="B3" s="139" t="str">
        <f>'Rail Service (Item Nos. 1-6)'!B3:B4</f>
        <v>Year: 2017</v>
      </c>
      <c r="C3" s="141" t="str">
        <f>'Rail Service (Item Nos. 1-6)'!C3</f>
        <v xml:space="preserve">Reporting Week: </v>
      </c>
      <c r="D3" s="68" t="s">
        <v>3</v>
      </c>
      <c r="E3" s="4">
        <f>'Rail Service (Item Nos. 1-6)'!E3</f>
        <v>42861</v>
      </c>
      <c r="F3" s="13"/>
      <c r="G3" s="13"/>
      <c r="H3" s="9"/>
      <c r="I3" s="27"/>
    </row>
    <row r="4" spans="1:14" customFormat="1" ht="15.75" thickBot="1" x14ac:dyDescent="0.3">
      <c r="A4" s="138"/>
      <c r="B4" s="140"/>
      <c r="C4" s="142"/>
      <c r="D4" s="56" t="s">
        <v>4</v>
      </c>
      <c r="E4" s="6">
        <f>'Rail Service (Item Nos. 1-6)'!E4</f>
        <v>42867</v>
      </c>
      <c r="F4" s="13"/>
      <c r="G4" s="13"/>
      <c r="H4" s="9"/>
      <c r="I4" s="27"/>
    </row>
    <row r="5" spans="1:14" customFormat="1" ht="15.75" thickBot="1" x14ac:dyDescent="0.3">
      <c r="E5" s="17"/>
      <c r="F5" s="57"/>
    </row>
    <row r="6" spans="1:14" customFormat="1" ht="47.25" customHeight="1" thickBot="1" x14ac:dyDescent="0.3">
      <c r="A6" s="143" t="s">
        <v>171</v>
      </c>
      <c r="B6" s="149"/>
      <c r="C6" s="149"/>
      <c r="D6" s="149"/>
      <c r="E6" s="150"/>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213">
        <v>5814</v>
      </c>
      <c r="E9" s="213">
        <v>6046</v>
      </c>
    </row>
    <row r="10" spans="1:14" x14ac:dyDescent="0.2">
      <c r="A10" s="76"/>
      <c r="B10" s="76" t="s">
        <v>23</v>
      </c>
      <c r="C10" s="76" t="s">
        <v>152</v>
      </c>
      <c r="D10" s="213">
        <v>11323</v>
      </c>
      <c r="E10" s="213">
        <v>2634</v>
      </c>
    </row>
    <row r="11" spans="1:14" x14ac:dyDescent="0.2">
      <c r="A11" s="76"/>
      <c r="B11" s="76" t="s">
        <v>107</v>
      </c>
      <c r="C11" s="75" t="s">
        <v>112</v>
      </c>
      <c r="D11" s="213">
        <v>926</v>
      </c>
      <c r="E11" s="213">
        <v>79</v>
      </c>
    </row>
    <row r="12" spans="1:14" x14ac:dyDescent="0.2">
      <c r="A12" s="76"/>
      <c r="B12" s="76" t="s">
        <v>109</v>
      </c>
      <c r="C12" s="76" t="s">
        <v>153</v>
      </c>
      <c r="D12" s="213">
        <v>5016</v>
      </c>
      <c r="E12" s="213">
        <v>219</v>
      </c>
    </row>
    <row r="13" spans="1:14" x14ac:dyDescent="0.2">
      <c r="A13" s="76"/>
      <c r="B13" s="76" t="s">
        <v>143</v>
      </c>
      <c r="C13" s="75" t="s">
        <v>154</v>
      </c>
      <c r="D13" s="213">
        <v>19</v>
      </c>
      <c r="E13" s="213">
        <v>213</v>
      </c>
    </row>
    <row r="14" spans="1:14" x14ac:dyDescent="0.2">
      <c r="A14" s="76"/>
      <c r="B14" s="76" t="s">
        <v>144</v>
      </c>
      <c r="C14" s="76" t="s">
        <v>155</v>
      </c>
      <c r="D14" s="213">
        <v>440</v>
      </c>
      <c r="E14" s="213">
        <v>1975</v>
      </c>
    </row>
    <row r="15" spans="1:14" x14ac:dyDescent="0.2">
      <c r="A15" s="76"/>
      <c r="B15" s="76" t="s">
        <v>102</v>
      </c>
      <c r="C15" s="75" t="s">
        <v>156</v>
      </c>
      <c r="D15" s="213">
        <v>1065</v>
      </c>
      <c r="E15" s="213">
        <v>892</v>
      </c>
    </row>
    <row r="16" spans="1:14" x14ac:dyDescent="0.2">
      <c r="A16" s="76"/>
      <c r="B16" s="76" t="s">
        <v>22</v>
      </c>
      <c r="C16" s="76" t="s">
        <v>157</v>
      </c>
      <c r="D16" s="213">
        <v>1786</v>
      </c>
      <c r="E16" s="213">
        <v>787</v>
      </c>
    </row>
    <row r="17" spans="1:17" x14ac:dyDescent="0.2">
      <c r="A17" s="76"/>
      <c r="B17" s="76" t="s">
        <v>108</v>
      </c>
      <c r="C17" s="75" t="s">
        <v>158</v>
      </c>
      <c r="D17" s="213">
        <v>1125</v>
      </c>
      <c r="E17" s="213">
        <v>211</v>
      </c>
    </row>
    <row r="18" spans="1:17" x14ac:dyDescent="0.2">
      <c r="A18" s="76"/>
      <c r="B18" s="76" t="s">
        <v>105</v>
      </c>
      <c r="C18" s="76" t="s">
        <v>159</v>
      </c>
      <c r="D18" s="213">
        <v>445</v>
      </c>
      <c r="E18" s="213">
        <v>894</v>
      </c>
    </row>
    <row r="19" spans="1:17" x14ac:dyDescent="0.2">
      <c r="A19" s="76"/>
      <c r="B19" s="76" t="s">
        <v>106</v>
      </c>
      <c r="C19" s="75" t="s">
        <v>160</v>
      </c>
      <c r="D19" s="213">
        <v>848</v>
      </c>
      <c r="E19" s="213">
        <v>40</v>
      </c>
    </row>
    <row r="20" spans="1:17" x14ac:dyDescent="0.2">
      <c r="A20" s="76"/>
      <c r="B20" s="76" t="s">
        <v>145</v>
      </c>
      <c r="C20" s="76" t="s">
        <v>161</v>
      </c>
      <c r="D20" s="213">
        <v>1896</v>
      </c>
      <c r="E20" s="213">
        <v>477</v>
      </c>
    </row>
    <row r="21" spans="1:17" x14ac:dyDescent="0.2">
      <c r="A21" s="76"/>
      <c r="B21" s="76" t="s">
        <v>146</v>
      </c>
      <c r="C21" s="75" t="s">
        <v>162</v>
      </c>
      <c r="D21" s="213">
        <v>6586</v>
      </c>
      <c r="E21" s="213">
        <v>3144</v>
      </c>
    </row>
    <row r="22" spans="1:17" x14ac:dyDescent="0.2">
      <c r="A22" s="76"/>
      <c r="B22" s="76" t="s">
        <v>147</v>
      </c>
      <c r="C22" s="76" t="s">
        <v>163</v>
      </c>
      <c r="D22" s="213">
        <v>3258</v>
      </c>
      <c r="E22" s="213">
        <v>554</v>
      </c>
    </row>
    <row r="23" spans="1:17" x14ac:dyDescent="0.2">
      <c r="A23" s="76"/>
      <c r="B23" s="76" t="s">
        <v>148</v>
      </c>
      <c r="C23" s="75" t="s">
        <v>164</v>
      </c>
      <c r="D23" s="213">
        <v>1217</v>
      </c>
      <c r="E23" s="213">
        <v>1249</v>
      </c>
    </row>
    <row r="24" spans="1:17" x14ac:dyDescent="0.2">
      <c r="A24" s="76"/>
      <c r="B24" s="76" t="s">
        <v>104</v>
      </c>
      <c r="C24" s="76" t="s">
        <v>165</v>
      </c>
      <c r="D24" s="213">
        <v>391</v>
      </c>
      <c r="E24" s="213">
        <v>12</v>
      </c>
    </row>
    <row r="25" spans="1:17" x14ac:dyDescent="0.2">
      <c r="A25" s="76"/>
      <c r="B25" s="76" t="s">
        <v>149</v>
      </c>
      <c r="C25" s="75" t="s">
        <v>166</v>
      </c>
      <c r="D25" s="213">
        <v>1684</v>
      </c>
      <c r="E25" s="213">
        <v>1092</v>
      </c>
    </row>
    <row r="26" spans="1:17" x14ac:dyDescent="0.2">
      <c r="A26" s="76"/>
      <c r="B26" s="76" t="s">
        <v>110</v>
      </c>
      <c r="C26" s="76" t="s">
        <v>167</v>
      </c>
      <c r="D26" s="213">
        <v>1718</v>
      </c>
      <c r="E26" s="213">
        <v>781</v>
      </c>
    </row>
    <row r="27" spans="1:17" x14ac:dyDescent="0.2">
      <c r="A27" s="76"/>
      <c r="B27" s="76" t="s">
        <v>150</v>
      </c>
      <c r="C27" s="75" t="s">
        <v>168</v>
      </c>
      <c r="D27" s="213">
        <v>2365</v>
      </c>
      <c r="E27" s="213">
        <v>618</v>
      </c>
    </row>
    <row r="28" spans="1:17" x14ac:dyDescent="0.2">
      <c r="A28" s="76"/>
      <c r="B28" s="76" t="s">
        <v>35</v>
      </c>
      <c r="C28" s="76" t="s">
        <v>114</v>
      </c>
      <c r="D28" s="213">
        <v>821</v>
      </c>
      <c r="E28" s="213">
        <v>642</v>
      </c>
    </row>
    <row r="29" spans="1:17" x14ac:dyDescent="0.2">
      <c r="A29" s="76"/>
      <c r="B29" s="76" t="s">
        <v>111</v>
      </c>
      <c r="C29" s="76" t="s">
        <v>169</v>
      </c>
      <c r="D29" s="213">
        <v>43266</v>
      </c>
      <c r="E29" s="213">
        <v>10155</v>
      </c>
    </row>
    <row r="30" spans="1:17" ht="15" x14ac:dyDescent="0.2">
      <c r="A30" s="76"/>
      <c r="B30" s="76" t="s">
        <v>113</v>
      </c>
      <c r="C30" s="76" t="s">
        <v>170</v>
      </c>
      <c r="D30" s="213">
        <v>1794</v>
      </c>
      <c r="E30" s="213">
        <v>104</v>
      </c>
      <c r="H30" s="107"/>
    </row>
    <row r="31" spans="1:17" ht="30" customHeight="1" thickBot="1" x14ac:dyDescent="0.25"/>
    <row r="32" spans="1:17" ht="48.75" customHeight="1" thickBot="1" x14ac:dyDescent="0.25">
      <c r="A32" s="143" t="s">
        <v>188</v>
      </c>
      <c r="B32" s="149"/>
      <c r="C32" s="149"/>
      <c r="D32" s="149"/>
      <c r="E32" s="150"/>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213">
        <v>1960</v>
      </c>
      <c r="E35" s="213">
        <v>598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187" t="s">
        <v>180</v>
      </c>
      <c r="B1" s="188"/>
      <c r="C1" s="188"/>
      <c r="D1" s="188"/>
      <c r="E1" s="189"/>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190" t="s">
        <v>177</v>
      </c>
      <c r="B3" s="192" t="s">
        <v>1</v>
      </c>
      <c r="C3" s="194" t="s">
        <v>176</v>
      </c>
      <c r="D3" s="84" t="s">
        <v>3</v>
      </c>
      <c r="E3" s="85">
        <f>'Rail Service (Item Nos. 1-6)'!E3</f>
        <v>42861</v>
      </c>
      <c r="F3" s="186"/>
      <c r="G3" s="186"/>
      <c r="H3" s="180"/>
      <c r="I3" s="180"/>
      <c r="J3" s="86"/>
      <c r="K3" s="87"/>
      <c r="L3" s="88"/>
    </row>
    <row r="4" spans="1:12" ht="15.75" thickBot="1" x14ac:dyDescent="0.3">
      <c r="A4" s="191"/>
      <c r="B4" s="193"/>
      <c r="C4" s="195"/>
      <c r="D4" s="89" t="s">
        <v>4</v>
      </c>
      <c r="E4" s="90">
        <f>'Rail Service (Item Nos. 1-6)'!E4</f>
        <v>42867</v>
      </c>
      <c r="F4" s="186"/>
      <c r="G4" s="186"/>
      <c r="H4" s="180"/>
      <c r="I4" s="180"/>
      <c r="J4" s="86"/>
      <c r="K4" s="87"/>
      <c r="L4" s="88"/>
    </row>
    <row r="5" spans="1:12" ht="15.75" thickBot="1" x14ac:dyDescent="0.3">
      <c r="A5" s="91"/>
      <c r="B5" s="92"/>
      <c r="C5" s="92"/>
      <c r="D5" s="93"/>
      <c r="E5" s="94"/>
      <c r="F5" s="91"/>
      <c r="G5" s="91"/>
      <c r="H5" s="95"/>
      <c r="I5" s="95"/>
      <c r="J5" s="86"/>
      <c r="K5" s="87"/>
      <c r="L5" s="88"/>
    </row>
    <row r="6" spans="1:12" ht="15.75" thickBot="1" x14ac:dyDescent="0.3">
      <c r="A6" s="181" t="s">
        <v>115</v>
      </c>
      <c r="B6" s="182"/>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183" t="s">
        <v>142</v>
      </c>
      <c r="B8" s="184"/>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185" t="s">
        <v>174</v>
      </c>
      <c r="B22" s="185"/>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2017-05-17T16:49:11Z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