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9435" windowHeight="5235" activeTab="0"/>
  </bookViews>
  <sheets>
    <sheet name="REI1Q16" sheetId="1" r:id="rId1"/>
  </sheets>
  <definedNames>
    <definedName name="PAGE1">'REI1Q16'!$A$2:$L$67</definedName>
    <definedName name="PAGE2">'REI1Q16'!$A$71:$L$141</definedName>
    <definedName name="_xlnm.Print_Area" localSheetId="0">'REI1Q16'!$A$1:$K$144</definedName>
  </definedNames>
  <calcPr fullCalcOnLoad="1"/>
</workbook>
</file>

<file path=xl/sharedStrings.xml><?xml version="1.0" encoding="utf-8"?>
<sst xmlns="http://schemas.openxmlformats.org/spreadsheetml/2006/main" count="180" uniqueCount="158">
  <si>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</si>
  <si>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</si>
  <si>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</si>
  <si>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</si>
  <si>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</si>
  <si>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</si>
  <si>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</si>
  <si>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</si>
  <si>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</si>
  <si>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</si>
  <si>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</si>
  <si>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</si>
  <si>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</si>
  <si>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</si>
  <si>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</si>
  <si>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</si>
  <si>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</si>
  <si>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</si>
  <si>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</si>
  <si>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</si>
  <si>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</si>
  <si>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</si>
  <si>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</si>
  <si>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</si>
  <si>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</si>
  <si>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</si>
  <si>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</si>
  <si>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</si>
  <si>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</si>
  <si>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</si>
  <si>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</si>
  <si>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</si>
  <si>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</si>
  <si>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</si>
  <si>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</si>
  <si>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</si>
  <si>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</si>
  <si>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</si>
  <si>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</si>
  <si>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</si>
  <si>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</si>
  <si>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</si>
  <si>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</si>
  <si>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</si>
  <si>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</si>
  <si>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</si>
  <si>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</si>
  <si>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</si>
  <si>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</si>
  <si>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</si>
  <si>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</si>
  <si>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</si>
  <si>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</si>
  <si>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</si>
  <si>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</si>
  <si>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</si>
  <si>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</si>
  <si>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</si>
  <si>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</si>
  <si>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</si>
  <si>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</si>
  <si>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</si>
  <si>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</si>
  <si>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</si>
  <si>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</si>
  <si>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</si>
  <si>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</si>
  <si>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</si>
  <si>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</si>
  <si>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</si>
  <si>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</si>
  <si>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</si>
  <si>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</si>
  <si>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</si>
  <si>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</si>
  <si>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</si>
  <si>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</si>
  <si>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</si>
  <si>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</si>
  <si>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</si>
  <si>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</si>
  <si>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</si>
  <si>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</si>
  <si>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</si>
  <si>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</si>
  <si>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</si>
  <si>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</si>
  <si>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</si>
  <si>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</si>
  <si>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</si>
  <si>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</si>
  <si>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</si>
  <si>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</si>
  <si>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>42</t>
  </si>
  <si>
    <t xml:space="preserve">DATE OF REPORT                            </t>
  </si>
  <si>
    <t xml:space="preserve"> DIVIDENDS ON COMMON STOCK (ACCOUNT 623)                          </t>
  </si>
  <si>
    <t>43</t>
  </si>
  <si>
    <t xml:space="preserve"> DIVIDENDS ON PREFERRED STOCK (ACCOUNT 623)                       </t>
  </si>
  <si>
    <t>44</t>
  </si>
  <si>
    <t>RATIOS</t>
  </si>
  <si>
    <t>45</t>
  </si>
  <si>
    <t>46</t>
  </si>
  <si>
    <t>47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</si>
  <si>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</si>
  <si>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</si>
  <si>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</si>
  <si>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</si>
  <si>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</si>
  <si>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</si>
  <si>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</si>
  <si>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</si>
  <si>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</si>
  <si>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</si>
  <si>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</si>
  <si>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</si>
  <si>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</si>
  <si>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</si>
  <si>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 xml:space="preserve">   NET INCOME (LOSS)                                                    </t>
  </si>
  <si>
    <t>PAGE 1 OF 2</t>
  </si>
  <si>
    <t>PAGE 2 OF 2</t>
  </si>
  <si>
    <t xml:space="preserve">   RECONCILIATION OF NET RAILWAY OPERATING INCOME (NROI)</t>
  </si>
  <si>
    <t xml:space="preserve">          INCOME TAXES ON ORDINARY INCOME                         </t>
  </si>
  <si>
    <t xml:space="preserve">          PROVISION FOR DEFERRED INCOME TAXES                     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</si>
  <si>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</si>
  <si>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</si>
  <si>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</si>
  <si>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</si>
  <si>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</si>
  <si>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</si>
  <si>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</si>
  <si>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</si>
  <si>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</si>
  <si>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</si>
  <si>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</si>
  <si>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</si>
  <si>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</si>
  <si>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</si>
  <si>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</si>
  <si>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</si>
  <si>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</si>
  <si>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</si>
  <si>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</si>
  <si>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</si>
  <si>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</si>
  <si>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</si>
  <si>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</si>
  <si>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</si>
  <si>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</si>
  <si>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</si>
  <si>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REMARKS:     </t>
  </si>
  <si>
    <t>NAME (PRINTED)   David Krautkremer</t>
  </si>
  <si>
    <t xml:space="preserve"> OTHER DEDUCTIONS                       </t>
  </si>
  <si>
    <t>EXPIRATION DATE 10-31-2018</t>
  </si>
  <si>
    <t>`</t>
  </si>
  <si>
    <t>TITLE  SPECIALIST REGULATORY REPORTING OF SOO LINE RAILROAD COMPANY</t>
  </si>
  <si>
    <t xml:space="preserve">          REPORT AMENDED -  NO</t>
  </si>
  <si>
    <t xml:space="preserve">                                                                 QUARTER  2  YEAR  2016</t>
  </si>
  <si>
    <t>DATE____07/29/2016__________    SIGNATURE________/s/ David Krautkremer_______________________________________          TELEPHONE NUMBER  612-851-5629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</si>
</sst>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9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 quotePrefix="1">
      <alignment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 quotePrefix="1">
      <alignment/>
    </xf>
    <xf numFmtId="0" fontId="4" fillId="2" borderId="0" xfId="0" applyNumberFormat="1" applyFont="1" applyAlignment="1">
      <alignment/>
    </xf>
    <xf numFmtId="0" fontId="0" fillId="2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5"/>
  <sheetViews>
    <sheetView tabSelected="1" showOutlineSymbols="0" zoomScale="87" zoomScaleNormal="87" zoomScalePageLayoutView="0" workbookViewId="0" topLeftCell="A64">
      <selection activeCell="E75" sqref="E75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6" t="s">
        <v>111</v>
      </c>
      <c r="F2" s="10"/>
      <c r="G2" s="16" t="s">
        <v>147</v>
      </c>
    </row>
    <row r="3" spans="2:10" ht="15">
      <c r="B3" t="s">
        <v>0</v>
      </c>
      <c r="F3" s="10"/>
      <c r="G3" s="16" t="s">
        <v>112</v>
      </c>
      <c r="J3" s="16" t="s">
        <v>118</v>
      </c>
    </row>
    <row r="4" ht="15">
      <c r="G4" s="16" t="s">
        <v>152</v>
      </c>
    </row>
    <row r="5" spans="2:7" ht="15">
      <c r="B5" t="s">
        <v>107</v>
      </c>
      <c r="G5" s="15" t="s">
        <v>156</v>
      </c>
    </row>
    <row r="6" spans="2:9" ht="15">
      <c r="B6" t="s">
        <v>110</v>
      </c>
      <c r="G6" t="s">
        <v>1</v>
      </c>
      <c r="H6" s="5">
        <v>42580</v>
      </c>
      <c r="I6" s="2" t="s">
        <v>155</v>
      </c>
    </row>
    <row r="7" ht="15">
      <c r="B7" t="s">
        <v>105</v>
      </c>
    </row>
    <row r="8" spans="5:11" ht="15">
      <c r="E8" s="41" t="s">
        <v>148</v>
      </c>
      <c r="F8" s="11"/>
      <c r="G8" s="11"/>
      <c r="I8" s="11" t="s">
        <v>2</v>
      </c>
      <c r="J8" s="11"/>
      <c r="K8" s="11"/>
    </row>
    <row r="9" spans="5:11" ht="15">
      <c r="E9" s="47" t="s">
        <v>3</v>
      </c>
      <c r="G9" s="8" t="s">
        <v>4</v>
      </c>
      <c r="I9" s="47" t="s">
        <v>3</v>
      </c>
      <c r="K9" s="8" t="s">
        <v>4</v>
      </c>
    </row>
    <row r="10" spans="2:11" ht="15">
      <c r="B10" s="8" t="s">
        <v>5</v>
      </c>
      <c r="E10" s="46" t="s">
        <v>6</v>
      </c>
      <c r="G10" s="8" t="s">
        <v>7</v>
      </c>
      <c r="I10" s="46" t="s">
        <v>8</v>
      </c>
      <c r="K10" s="8" t="s">
        <v>9</v>
      </c>
    </row>
    <row r="11" ht="15.75">
      <c r="E11" s="45"/>
    </row>
    <row r="12" ht="16.5" thickBot="1" thickTop="1">
      <c r="B12" s="9" t="s">
        <v>10</v>
      </c>
    </row>
    <row r="13" spans="2:11" ht="15.75" thickTop="1">
      <c r="B13" t="s">
        <v>11</v>
      </c>
      <c r="C13" s="8" t="s">
        <v>12</v>
      </c>
      <c r="E13" s="1">
        <v>304702</v>
      </c>
      <c r="F13" s="2"/>
      <c r="G13" s="1">
        <v>376787</v>
      </c>
      <c r="H13" s="2"/>
      <c r="I13" s="1">
        <v>622687</v>
      </c>
      <c r="J13" s="2"/>
      <c r="K13" s="1">
        <v>783027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6" t="s">
        <v>113</v>
      </c>
      <c r="C16" s="8" t="s">
        <v>17</v>
      </c>
      <c r="E16" s="1">
        <v>8370</v>
      </c>
      <c r="F16" s="2"/>
      <c r="G16" s="1">
        <v>13690</v>
      </c>
      <c r="H16" s="2"/>
      <c r="I16" s="1">
        <v>19406</v>
      </c>
      <c r="J16" s="2"/>
      <c r="K16" s="1">
        <v>25006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6" t="s">
        <v>114</v>
      </c>
      <c r="C18" s="8" t="s">
        <v>20</v>
      </c>
      <c r="E18" s="4">
        <f>SUM(E13:E17)</f>
        <v>313072</v>
      </c>
      <c r="G18" s="4">
        <f>SUM(G13:G17)</f>
        <v>390477</v>
      </c>
      <c r="I18" s="4">
        <f>SUM(I13:I17)</f>
        <v>642093</v>
      </c>
      <c r="K18" s="4">
        <f>SUM(K13:K17)</f>
        <v>808033</v>
      </c>
    </row>
    <row r="19" spans="5:11" ht="15">
      <c r="E19" s="4"/>
      <c r="G19" s="4"/>
      <c r="I19" s="4"/>
      <c r="K19" s="4"/>
    </row>
    <row r="20" spans="2:11" ht="16.5" thickBot="1" thickTop="1">
      <c r="B20" s="9" t="s">
        <v>21</v>
      </c>
      <c r="E20" s="4"/>
      <c r="G20" s="4"/>
      <c r="I20" s="4"/>
      <c r="K20" s="4"/>
    </row>
    <row r="21" spans="2:14" ht="15.75" thickTop="1">
      <c r="B21" t="s">
        <v>22</v>
      </c>
      <c r="C21" s="8" t="s">
        <v>23</v>
      </c>
      <c r="E21" s="4">
        <v>26561</v>
      </c>
      <c r="F21" s="2"/>
      <c r="G21" s="4">
        <v>24220</v>
      </c>
      <c r="H21" s="2"/>
      <c r="I21" s="1">
        <v>53209</v>
      </c>
      <c r="J21" s="2"/>
      <c r="K21" s="4">
        <v>47856</v>
      </c>
      <c r="L21" s="2"/>
      <c r="M21" s="4"/>
      <c r="N21" s="4"/>
    </row>
    <row r="22" spans="2:14" ht="15">
      <c r="B22" t="s">
        <v>24</v>
      </c>
      <c r="C22" s="8" t="s">
        <v>25</v>
      </c>
      <c r="E22" s="4">
        <v>43719</v>
      </c>
      <c r="F22" s="2"/>
      <c r="G22" s="4">
        <v>45942</v>
      </c>
      <c r="H22" s="2"/>
      <c r="I22" s="1">
        <v>88350</v>
      </c>
      <c r="J22" s="2"/>
      <c r="K22" s="4">
        <v>88294</v>
      </c>
      <c r="L22" s="2"/>
      <c r="M22" s="4"/>
      <c r="N22" s="4"/>
    </row>
    <row r="23" spans="2:14" ht="15">
      <c r="B23" t="s">
        <v>26</v>
      </c>
      <c r="C23" s="8" t="s">
        <v>27</v>
      </c>
      <c r="E23" s="4">
        <f>E21+E22</f>
        <v>70280</v>
      </c>
      <c r="G23" s="4">
        <f>G21+G22</f>
        <v>70162</v>
      </c>
      <c r="I23" s="4">
        <f>I21+I22</f>
        <v>141559</v>
      </c>
      <c r="K23" s="4">
        <f>K21+K22</f>
        <v>136150</v>
      </c>
      <c r="M23" s="4"/>
      <c r="N23" s="4"/>
    </row>
    <row r="24" spans="2:14" ht="15">
      <c r="B24" t="s">
        <v>28</v>
      </c>
      <c r="C24" s="8" t="s">
        <v>29</v>
      </c>
      <c r="E24" s="4">
        <v>5702</v>
      </c>
      <c r="F24" s="2"/>
      <c r="G24" s="4">
        <v>5852</v>
      </c>
      <c r="H24" s="2"/>
      <c r="I24" s="1">
        <v>12152</v>
      </c>
      <c r="J24" s="2"/>
      <c r="K24" s="4">
        <v>10945</v>
      </c>
      <c r="M24" s="4"/>
      <c r="N24" s="4"/>
    </row>
    <row r="25" spans="2:14" ht="15">
      <c r="B25" t="s">
        <v>30</v>
      </c>
      <c r="C25" s="8" t="s">
        <v>31</v>
      </c>
      <c r="E25" s="4">
        <v>16744</v>
      </c>
      <c r="F25" s="2"/>
      <c r="G25" s="4">
        <v>19494</v>
      </c>
      <c r="H25" s="2"/>
      <c r="I25" s="1">
        <v>40543</v>
      </c>
      <c r="J25" s="2"/>
      <c r="K25" s="4">
        <v>53069</v>
      </c>
      <c r="M25" s="4"/>
      <c r="N25" s="4"/>
    </row>
    <row r="26" spans="2:14" ht="15">
      <c r="B26" t="s">
        <v>32</v>
      </c>
      <c r="C26" s="8" t="s">
        <v>33</v>
      </c>
      <c r="E26" s="4">
        <f>E24+E25</f>
        <v>22446</v>
      </c>
      <c r="G26" s="4">
        <f>G24+G25</f>
        <v>25346</v>
      </c>
      <c r="I26" s="4">
        <f>I24+I25</f>
        <v>52695</v>
      </c>
      <c r="K26" s="4">
        <f>K24+K25</f>
        <v>64014</v>
      </c>
      <c r="M26" s="4"/>
      <c r="N26" s="4"/>
    </row>
    <row r="27" spans="2:14" ht="15">
      <c r="B27" t="s">
        <v>34</v>
      </c>
      <c r="C27" s="8" t="s">
        <v>35</v>
      </c>
      <c r="E27" s="4">
        <v>86128</v>
      </c>
      <c r="F27" s="2"/>
      <c r="G27" s="4">
        <v>122777</v>
      </c>
      <c r="H27" s="2"/>
      <c r="I27" s="1">
        <v>176147</v>
      </c>
      <c r="J27" s="2"/>
      <c r="K27" s="4">
        <v>234953</v>
      </c>
      <c r="M27" s="4"/>
      <c r="N27" s="4"/>
    </row>
    <row r="28" spans="2:14" ht="15">
      <c r="B28" t="s">
        <v>36</v>
      </c>
      <c r="C28" s="8" t="s">
        <v>37</v>
      </c>
      <c r="E28" s="4">
        <v>6358</v>
      </c>
      <c r="F28" s="2"/>
      <c r="G28" s="4">
        <v>8636</v>
      </c>
      <c r="H28" s="2"/>
      <c r="I28" s="1">
        <v>13130</v>
      </c>
      <c r="J28" s="2"/>
      <c r="K28" s="4">
        <v>18020</v>
      </c>
      <c r="M28" s="4"/>
      <c r="N28" s="4"/>
    </row>
    <row r="29" spans="2:14" ht="15">
      <c r="B29" t="s">
        <v>38</v>
      </c>
      <c r="C29" s="8" t="s">
        <v>39</v>
      </c>
      <c r="E29" s="4">
        <v>38051</v>
      </c>
      <c r="F29" s="2"/>
      <c r="G29" s="4">
        <v>44579</v>
      </c>
      <c r="H29" s="2"/>
      <c r="I29" s="1">
        <v>82592</v>
      </c>
      <c r="J29" s="2"/>
      <c r="K29" s="4">
        <v>91293</v>
      </c>
      <c r="M29" s="4"/>
      <c r="N29" s="4"/>
    </row>
    <row r="30" spans="2:14" ht="15">
      <c r="B30" t="s">
        <v>40</v>
      </c>
      <c r="C30" s="8" t="s">
        <v>41</v>
      </c>
      <c r="E30" s="4">
        <f>E23+E26+E27+E28+E29</f>
        <v>223263</v>
      </c>
      <c r="G30" s="4">
        <f>G23+G26+G27+G28+G29</f>
        <v>271500</v>
      </c>
      <c r="I30" s="4">
        <f>I23+I26+I27+I28+I29</f>
        <v>466123</v>
      </c>
      <c r="K30" s="4">
        <f>K23+K26+K27+K28+K29</f>
        <v>544430</v>
      </c>
      <c r="M30" s="4"/>
      <c r="N30" s="4"/>
    </row>
    <row r="31" spans="5:11" ht="15.75" thickBot="1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.75" thickTop="1">
      <c r="B33" t="s">
        <v>43</v>
      </c>
      <c r="C33" s="8" t="s">
        <v>44</v>
      </c>
      <c r="E33" s="4">
        <f>E18-E30</f>
        <v>89809</v>
      </c>
      <c r="G33" s="4">
        <f>G18-G30</f>
        <v>118977</v>
      </c>
      <c r="I33" s="4">
        <f>I18-I30</f>
        <v>175970</v>
      </c>
      <c r="K33" s="4">
        <f>K18-K30</f>
        <v>263603</v>
      </c>
    </row>
    <row r="34" spans="2:12" ht="15">
      <c r="B34" t="s">
        <v>45</v>
      </c>
      <c r="C34" s="8" t="s">
        <v>46</v>
      </c>
      <c r="E34" s="1">
        <v>4543</v>
      </c>
      <c r="F34" s="2"/>
      <c r="G34" s="1">
        <v>2525</v>
      </c>
      <c r="H34" s="2"/>
      <c r="I34" s="1">
        <v>9536</v>
      </c>
      <c r="J34" s="2"/>
      <c r="K34" s="1">
        <v>6495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f>G36</f>
        <v>0</v>
      </c>
      <c r="L36" s="2"/>
    </row>
    <row r="37" spans="2:12" ht="15">
      <c r="B37" t="s">
        <v>50</v>
      </c>
      <c r="C37" s="8" t="s">
        <v>51</v>
      </c>
      <c r="E37" s="1">
        <v>2929</v>
      </c>
      <c r="F37" s="2"/>
      <c r="G37" s="1">
        <v>2220</v>
      </c>
      <c r="H37" s="2"/>
      <c r="I37" s="1">
        <v>4994</v>
      </c>
      <c r="J37" s="2"/>
      <c r="K37" s="1">
        <v>4553</v>
      </c>
      <c r="L37" s="2"/>
    </row>
    <row r="38" spans="2:11" ht="15">
      <c r="B38" s="16" t="s">
        <v>115</v>
      </c>
      <c r="C38" s="8" t="s">
        <v>52</v>
      </c>
      <c r="E38" s="4">
        <f>E36+E37</f>
        <v>2929</v>
      </c>
      <c r="G38" s="4">
        <f>G36+G37</f>
        <v>2220</v>
      </c>
      <c r="I38" s="4">
        <f>I36+I37</f>
        <v>4994</v>
      </c>
      <c r="K38" s="4">
        <f>K36+K37</f>
        <v>4553</v>
      </c>
    </row>
    <row r="39" spans="2:11" ht="15">
      <c r="B39" s="16" t="s">
        <v>116</v>
      </c>
      <c r="E39" s="1"/>
      <c r="F39" s="2"/>
      <c r="G39" s="1"/>
      <c r="H39" s="2"/>
      <c r="I39" s="1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2158</v>
      </c>
      <c r="F40" s="2"/>
      <c r="G40" s="1">
        <v>95</v>
      </c>
      <c r="H40" s="2"/>
      <c r="I40" s="1">
        <v>3324</v>
      </c>
      <c r="J40" s="2"/>
      <c r="K40" s="1">
        <v>133</v>
      </c>
    </row>
    <row r="41" spans="2:11" ht="15">
      <c r="B41" t="s">
        <v>56</v>
      </c>
      <c r="C41" s="8" t="s">
        <v>57</v>
      </c>
      <c r="E41" s="4">
        <f>E33+E34+E38-E40</f>
        <v>95123</v>
      </c>
      <c r="G41" s="4">
        <f>G33+G34+G38-G40</f>
        <v>123627</v>
      </c>
      <c r="I41" s="4">
        <f>I33+I34+I38-I40</f>
        <v>187176</v>
      </c>
      <c r="K41" s="4">
        <f>K33+K34+K38-K40</f>
        <v>274518</v>
      </c>
    </row>
    <row r="42" spans="5:11" ht="15.75" thickBot="1">
      <c r="E42" s="1"/>
      <c r="F42" s="2"/>
      <c r="G42" s="1"/>
      <c r="H42" s="2"/>
      <c r="I42" s="1"/>
      <c r="J42" s="2"/>
      <c r="K42" s="1"/>
    </row>
    <row r="43" spans="2:11" ht="16.5" thickBot="1" thickTop="1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.75" thickTop="1">
      <c r="B44" s="16" t="s">
        <v>128</v>
      </c>
      <c r="C44" s="8" t="s">
        <v>59</v>
      </c>
      <c r="E44" s="1">
        <v>25027</v>
      </c>
      <c r="F44" s="2"/>
      <c r="G44" s="1">
        <v>20921</v>
      </c>
      <c r="H44" s="2"/>
      <c r="I44" s="1">
        <v>50315</v>
      </c>
      <c r="J44" s="2"/>
      <c r="K44" s="1">
        <v>39938</v>
      </c>
    </row>
    <row r="45" spans="2:11" ht="15">
      <c r="B45" t="s">
        <v>60</v>
      </c>
      <c r="C45" s="8" t="s">
        <v>61</v>
      </c>
      <c r="E45" s="1">
        <v>22</v>
      </c>
      <c r="F45" s="2"/>
      <c r="G45" s="1">
        <v>4</v>
      </c>
      <c r="H45" s="2"/>
      <c r="I45" s="1">
        <v>36</v>
      </c>
      <c r="J45" s="2"/>
      <c r="K45" s="1">
        <v>35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25049</v>
      </c>
      <c r="G47" s="4">
        <f>SUM(G44:G46)</f>
        <v>20925</v>
      </c>
      <c r="I47" s="4">
        <f>SUM(I44:I46)</f>
        <v>50351</v>
      </c>
      <c r="K47" s="4">
        <f>SUM(K44:K46)</f>
        <v>39973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70074</v>
      </c>
      <c r="G50" s="4">
        <f>G41-G47</f>
        <v>102702</v>
      </c>
      <c r="I50" s="4">
        <f>I41-I47</f>
        <v>136825</v>
      </c>
      <c r="K50" s="4">
        <f>K41-K47</f>
        <v>234545</v>
      </c>
    </row>
    <row r="51" spans="2:11" ht="15">
      <c r="B51" s="16" t="s">
        <v>151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+E50-E51-E52</f>
        <v>70074</v>
      </c>
      <c r="G53" s="4">
        <f>+G50-G51-G52</f>
        <v>102702</v>
      </c>
      <c r="I53" s="4">
        <f>+I50-I51-I52</f>
        <v>136825</v>
      </c>
      <c r="K53" s="4">
        <f>+K50-K51-K52</f>
        <v>234545</v>
      </c>
    </row>
    <row r="54" spans="2:11" ht="15">
      <c r="B54" t="s">
        <v>73</v>
      </c>
      <c r="C54" s="8" t="s">
        <v>74</v>
      </c>
      <c r="E54" s="1">
        <v>16576</v>
      </c>
      <c r="F54" s="2"/>
      <c r="G54" s="1">
        <v>34050</v>
      </c>
      <c r="H54" s="2"/>
      <c r="I54" s="1">
        <v>36564</v>
      </c>
      <c r="J54" s="2"/>
      <c r="K54" s="1">
        <v>73587</v>
      </c>
    </row>
    <row r="55" spans="2:11" ht="15">
      <c r="B55" t="s">
        <v>75</v>
      </c>
      <c r="C55" s="8" t="s">
        <v>76</v>
      </c>
      <c r="E55" s="1">
        <v>13968</v>
      </c>
      <c r="F55" s="2"/>
      <c r="G55" s="1">
        <v>7518</v>
      </c>
      <c r="H55" s="2"/>
      <c r="I55" s="1">
        <v>19190</v>
      </c>
      <c r="J55" s="2"/>
      <c r="K55" s="1">
        <v>18756</v>
      </c>
    </row>
    <row r="56" spans="2:11" ht="15">
      <c r="B56" t="s">
        <v>77</v>
      </c>
      <c r="C56" s="8" t="s">
        <v>78</v>
      </c>
      <c r="E56" s="4">
        <f>E53-E54-E55</f>
        <v>39530</v>
      </c>
      <c r="G56" s="4">
        <f>G53-G54-G55</f>
        <v>61134</v>
      </c>
      <c r="I56" s="4">
        <f>I53-I55-I54</f>
        <v>81071</v>
      </c>
      <c r="K56" s="4">
        <f>K53-K55-K54</f>
        <v>142202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153</v>
      </c>
      <c r="C58" s="8" t="s">
        <v>80</v>
      </c>
      <c r="E58" s="1"/>
      <c r="F58" s="2"/>
      <c r="G58" s="1"/>
      <c r="H58" s="2"/>
      <c r="I58" s="1"/>
      <c r="J58" s="2"/>
      <c r="K58" s="1"/>
    </row>
    <row r="59" spans="2:11" ht="15">
      <c r="B59" t="s">
        <v>81</v>
      </c>
      <c r="E59" s="4"/>
      <c r="G59" s="4"/>
      <c r="I59" s="4"/>
      <c r="K59" s="4"/>
    </row>
    <row r="60" spans="2:11" ht="15">
      <c r="B60" t="s">
        <v>82</v>
      </c>
      <c r="C60" s="8" t="s">
        <v>83</v>
      </c>
      <c r="E60" s="1"/>
      <c r="F60" s="2"/>
      <c r="G60" s="1"/>
      <c r="H60" s="2"/>
      <c r="I60" s="1"/>
      <c r="J60" s="2"/>
      <c r="K60" s="1"/>
    </row>
    <row r="61" spans="2:11" ht="15">
      <c r="B61" t="s">
        <v>84</v>
      </c>
      <c r="C61" s="8" t="s">
        <v>85</v>
      </c>
      <c r="E61" s="4">
        <f>E56+E58+E60</f>
        <v>39530</v>
      </c>
      <c r="G61" s="4">
        <f>G56+G58+G60</f>
        <v>61134</v>
      </c>
      <c r="I61" s="4">
        <f>I56+I58+I60</f>
        <v>81071</v>
      </c>
      <c r="K61" s="4">
        <f>K56+K58+K60</f>
        <v>142202</v>
      </c>
    </row>
    <row r="62" spans="2:11" ht="15">
      <c r="B62" t="s">
        <v>86</v>
      </c>
      <c r="C62" s="8" t="s">
        <v>87</v>
      </c>
      <c r="E62" s="1"/>
      <c r="F62" s="2"/>
      <c r="G62" s="1"/>
      <c r="H62" s="2"/>
      <c r="I62" s="1"/>
      <c r="J62" s="2"/>
      <c r="K62" s="1"/>
    </row>
    <row r="63" spans="2:11" ht="15">
      <c r="B63" t="s">
        <v>88</v>
      </c>
      <c r="C63" s="8" t="s">
        <v>89</v>
      </c>
      <c r="E63" s="1"/>
      <c r="F63" s="2"/>
      <c r="G63" s="1"/>
      <c r="H63" s="2"/>
      <c r="I63" s="1"/>
      <c r="J63" s="2"/>
      <c r="K63" s="1"/>
    </row>
    <row r="64" spans="2:11" ht="15">
      <c r="B64" t="s">
        <v>90</v>
      </c>
      <c r="C64" s="8" t="s">
        <v>91</v>
      </c>
      <c r="E64" s="1"/>
      <c r="F64" s="2"/>
      <c r="G64" s="1"/>
      <c r="H64" s="2"/>
      <c r="I64" s="1"/>
      <c r="J64" s="2"/>
      <c r="K64" s="1"/>
    </row>
    <row r="65" spans="2:11" ht="15">
      <c r="B65" t="s">
        <v>106</v>
      </c>
      <c r="E65" s="1"/>
      <c r="F65" s="2"/>
      <c r="G65" s="1"/>
      <c r="H65" s="2"/>
      <c r="I65" s="1"/>
      <c r="J65" s="2"/>
      <c r="K65" s="1"/>
    </row>
    <row r="66" spans="2:11" ht="15">
      <c r="B66" s="16" t="s">
        <v>109</v>
      </c>
      <c r="C66" s="8" t="s">
        <v>92</v>
      </c>
      <c r="E66" s="1"/>
      <c r="F66" s="2"/>
      <c r="G66" s="1"/>
      <c r="H66" s="2"/>
      <c r="I66" s="1"/>
      <c r="J66" s="2"/>
      <c r="K66" s="1"/>
    </row>
    <row r="67" spans="2:11" ht="15">
      <c r="B67" s="16" t="s">
        <v>117</v>
      </c>
      <c r="C67" s="8" t="s">
        <v>93</v>
      </c>
      <c r="E67" s="4">
        <f>E61+E62-E63+E64+E66</f>
        <v>39530</v>
      </c>
      <c r="G67" s="4">
        <f>G61+G62-G63+G64+G66</f>
        <v>61134</v>
      </c>
      <c r="I67" s="4">
        <f>I61+I62-I63+I64+I66</f>
        <v>81071</v>
      </c>
      <c r="K67" s="4">
        <f>K61+K62-K63+K64+K66</f>
        <v>142202</v>
      </c>
    </row>
    <row r="68" spans="5:11" ht="15">
      <c r="E68" s="4"/>
      <c r="G68" s="4"/>
      <c r="I68" s="4"/>
      <c r="K68" s="4"/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2:11" ht="15">
      <c r="B71" s="16" t="s">
        <v>111</v>
      </c>
      <c r="F71" s="10"/>
      <c r="G71" s="16" t="s">
        <v>147</v>
      </c>
      <c r="I71" s="4"/>
      <c r="J71" s="16" t="s">
        <v>119</v>
      </c>
      <c r="K71" s="4"/>
    </row>
    <row r="72" spans="2:11" ht="15">
      <c r="B72" t="s">
        <v>0</v>
      </c>
      <c r="F72" s="10"/>
      <c r="G72" s="16" t="s">
        <v>112</v>
      </c>
      <c r="I72" s="4"/>
      <c r="K72" s="4"/>
    </row>
    <row r="73" spans="7:11" ht="15">
      <c r="G73" s="16" t="s">
        <v>152</v>
      </c>
      <c r="I73" s="4"/>
      <c r="K73" s="4"/>
    </row>
    <row r="74" spans="2:11" ht="15">
      <c r="B74" t="s">
        <v>108</v>
      </c>
      <c r="E74" s="4"/>
      <c r="G74" s="4" t="str">
        <f>G5</f>
        <v>                                                                 QUARTER  2  YEAR  2016</v>
      </c>
      <c r="I74" s="4"/>
      <c r="K74" s="4"/>
    </row>
    <row r="75" spans="2:11" ht="15">
      <c r="B75" t="s">
        <v>110</v>
      </c>
      <c r="E75" s="4"/>
      <c r="G75" s="4" t="s">
        <v>94</v>
      </c>
      <c r="H75" s="5">
        <f>H6</f>
        <v>42580</v>
      </c>
      <c r="I75" t="str">
        <f>I6</f>
        <v>          REPORT AMENDED -  NO</v>
      </c>
      <c r="J75" s="2"/>
      <c r="K75" s="1"/>
    </row>
    <row r="76" spans="2:11" ht="15">
      <c r="B76" t="s">
        <v>105</v>
      </c>
      <c r="E76" s="4"/>
      <c r="G76" s="4"/>
      <c r="I76" s="4"/>
      <c r="K76" s="4"/>
    </row>
    <row r="77" spans="5:11" ht="15">
      <c r="E77" s="41" t="s">
        <v>148</v>
      </c>
      <c r="F77" s="11"/>
      <c r="G77" s="12"/>
      <c r="I77" s="12" t="s">
        <v>2</v>
      </c>
      <c r="J77" s="11"/>
      <c r="K77" s="12"/>
    </row>
    <row r="78" spans="5:11" ht="15">
      <c r="E78" s="8" t="s">
        <v>3</v>
      </c>
      <c r="G78" s="7" t="s">
        <v>4</v>
      </c>
      <c r="I78" s="8" t="s">
        <v>3</v>
      </c>
      <c r="K78" s="7" t="s">
        <v>4</v>
      </c>
    </row>
    <row r="79" spans="2:11" ht="15">
      <c r="B79" s="8" t="s">
        <v>5</v>
      </c>
      <c r="E79" s="8" t="s">
        <v>6</v>
      </c>
      <c r="G79" s="7" t="s">
        <v>7</v>
      </c>
      <c r="I79" s="8" t="s">
        <v>8</v>
      </c>
      <c r="K79" s="7" t="s">
        <v>9</v>
      </c>
    </row>
    <row r="80" spans="5:11" ht="15">
      <c r="E80" s="4"/>
      <c r="G80" s="4"/>
      <c r="I80" s="4"/>
      <c r="K80" s="4"/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2:11" ht="15">
      <c r="B83" t="s">
        <v>95</v>
      </c>
      <c r="C83" s="8" t="s">
        <v>96</v>
      </c>
      <c r="E83" s="1">
        <v>0</v>
      </c>
      <c r="F83" s="2"/>
      <c r="G83" s="1">
        <v>0</v>
      </c>
      <c r="H83" s="2"/>
      <c r="I83" s="1">
        <v>250000</v>
      </c>
      <c r="J83" s="2"/>
      <c r="K83" s="1">
        <f>G83</f>
        <v>0</v>
      </c>
    </row>
    <row r="84" spans="2:11" ht="15">
      <c r="B84" t="s">
        <v>97</v>
      </c>
      <c r="C84" s="8" t="s">
        <v>98</v>
      </c>
      <c r="E84" s="1">
        <v>0</v>
      </c>
      <c r="F84" s="2"/>
      <c r="G84" s="1">
        <v>0</v>
      </c>
      <c r="H84" s="2"/>
      <c r="I84" s="1">
        <v>0</v>
      </c>
      <c r="J84" s="2"/>
      <c r="K84" s="1">
        <f>G84</f>
        <v>0</v>
      </c>
    </row>
    <row r="85" spans="5:11" ht="15">
      <c r="E85" s="4"/>
      <c r="G85" s="4"/>
      <c r="I85" s="4"/>
      <c r="K85" s="4"/>
    </row>
    <row r="86" spans="2:11" ht="15">
      <c r="B86" s="9" t="s">
        <v>99</v>
      </c>
      <c r="E86" s="4"/>
      <c r="G86" s="4"/>
      <c r="I86" s="4"/>
      <c r="K86" s="4"/>
    </row>
    <row r="87" spans="2:11" ht="15">
      <c r="B87" s="16" t="s">
        <v>125</v>
      </c>
      <c r="C87" s="8" t="s">
        <v>100</v>
      </c>
      <c r="E87" s="3">
        <f>E30/E18</f>
        <v>0.7131362753615782</v>
      </c>
      <c r="G87" s="3">
        <f>G30/G18</f>
        <v>0.6953034365660461</v>
      </c>
      <c r="I87" s="3">
        <f>I30/I18</f>
        <v>0.7259431266187297</v>
      </c>
      <c r="K87" s="3">
        <f>K30/K18</f>
        <v>0.6737719870351829</v>
      </c>
    </row>
    <row r="88" spans="2:11" ht="15">
      <c r="B88" s="16" t="s">
        <v>126</v>
      </c>
      <c r="C88" s="8" t="s">
        <v>101</v>
      </c>
      <c r="E88" s="3">
        <f>(+E23+E26)/E18</f>
        <v>0.29618107016916234</v>
      </c>
      <c r="G88" s="3">
        <f>(+G23+G26)/G18</f>
        <v>0.2445931514532226</v>
      </c>
      <c r="I88" s="3">
        <f>(+I23+I26)/I18</f>
        <v>0.30253249918625497</v>
      </c>
      <c r="K88" s="3">
        <f>(+K23+K26)/K18</f>
        <v>0.2477176055928409</v>
      </c>
    </row>
    <row r="89" spans="2:11" ht="15">
      <c r="B89" s="16" t="s">
        <v>127</v>
      </c>
      <c r="C89" s="8" t="s">
        <v>102</v>
      </c>
      <c r="E89" s="3">
        <f>(+E27+E28)/E18</f>
        <v>0.2954144733479839</v>
      </c>
      <c r="G89" s="3">
        <f>(+G27+G28)/G18</f>
        <v>0.3365447900900693</v>
      </c>
      <c r="I89" s="3">
        <f>(+I27+I28)/I18</f>
        <v>0.29478128557701144</v>
      </c>
      <c r="K89" s="3">
        <f>(+K27+K28)/K18</f>
        <v>0.3130726096582689</v>
      </c>
    </row>
    <row r="90" spans="5:11" ht="15">
      <c r="E90" s="4"/>
      <c r="G90" s="4"/>
      <c r="I90" s="4"/>
      <c r="K90" s="4"/>
    </row>
    <row r="91" spans="2:11" ht="15">
      <c r="B91" s="16" t="s">
        <v>120</v>
      </c>
      <c r="E91" s="4"/>
      <c r="G91" s="4"/>
      <c r="I91" s="4"/>
      <c r="K91" s="4"/>
    </row>
    <row r="92" spans="2:11" ht="15">
      <c r="B92" t="s">
        <v>103</v>
      </c>
      <c r="C92" s="8">
        <v>48</v>
      </c>
      <c r="E92" s="4">
        <f>E33</f>
        <v>89809</v>
      </c>
      <c r="G92" s="4">
        <f>G33</f>
        <v>118977</v>
      </c>
      <c r="I92" s="4">
        <f>I33</f>
        <v>175970</v>
      </c>
      <c r="K92" s="4">
        <f>K33</f>
        <v>263603</v>
      </c>
    </row>
    <row r="93" spans="2:11" ht="15">
      <c r="B93" s="16" t="s">
        <v>121</v>
      </c>
      <c r="C93" s="8">
        <v>49</v>
      </c>
      <c r="E93" s="4">
        <f>-E54</f>
        <v>-16576</v>
      </c>
      <c r="G93" s="4">
        <f>-G54</f>
        <v>-34050</v>
      </c>
      <c r="I93" s="4">
        <f>-I54</f>
        <v>-36564</v>
      </c>
      <c r="K93" s="4">
        <f>-K54</f>
        <v>-73587</v>
      </c>
    </row>
    <row r="94" spans="2:11" ht="15">
      <c r="B94" s="16" t="s">
        <v>122</v>
      </c>
      <c r="C94" s="8">
        <v>50</v>
      </c>
      <c r="E94" s="4">
        <f>-E55</f>
        <v>-13968</v>
      </c>
      <c r="G94" s="4">
        <f>-G55</f>
        <v>-7518</v>
      </c>
      <c r="I94" s="4">
        <f>-I55</f>
        <v>-19190</v>
      </c>
      <c r="K94" s="4">
        <f>-K55</f>
        <v>-18756</v>
      </c>
    </row>
    <row r="95" spans="2:11" ht="15">
      <c r="B95" s="16" t="s">
        <v>123</v>
      </c>
      <c r="C95" s="8">
        <v>51</v>
      </c>
      <c r="E95" s="1">
        <v>0</v>
      </c>
      <c r="F95" s="2"/>
      <c r="G95" s="1">
        <v>0</v>
      </c>
      <c r="H95" s="2"/>
      <c r="I95" s="1">
        <v>0</v>
      </c>
      <c r="J95" s="2"/>
      <c r="K95" s="1">
        <v>0</v>
      </c>
    </row>
    <row r="96" spans="2:11" ht="15">
      <c r="B96" s="16" t="s">
        <v>124</v>
      </c>
      <c r="C96" s="8">
        <v>52</v>
      </c>
      <c r="E96" s="1">
        <v>18</v>
      </c>
      <c r="F96" s="2"/>
      <c r="G96" s="1">
        <v>18</v>
      </c>
      <c r="H96" s="2"/>
      <c r="I96" s="1">
        <v>36</v>
      </c>
      <c r="J96" s="2"/>
      <c r="K96" s="1">
        <v>36</v>
      </c>
    </row>
    <row r="97" spans="2:11" ht="15">
      <c r="B97" t="s">
        <v>104</v>
      </c>
      <c r="C97" s="8">
        <v>53</v>
      </c>
      <c r="E97" s="4">
        <f>E92+E93+E94-E95+E96</f>
        <v>59283</v>
      </c>
      <c r="G97" s="4">
        <f>G92+G93+G94-G95+G96</f>
        <v>77427</v>
      </c>
      <c r="I97" s="4">
        <f>I92+I93+I94-I95+I96</f>
        <v>120252</v>
      </c>
      <c r="K97" s="4">
        <f>K92+K93+K94-K95+K96</f>
        <v>171296</v>
      </c>
    </row>
    <row r="98" spans="5:11" ht="15">
      <c r="E98" s="4"/>
      <c r="G98" s="4"/>
      <c r="I98" s="4"/>
      <c r="K98" s="4"/>
    </row>
    <row r="99" spans="5:11" ht="15">
      <c r="E99" s="4"/>
      <c r="G99" s="4"/>
      <c r="I99" s="4"/>
      <c r="K99" s="4"/>
    </row>
    <row r="100" spans="2:11" ht="15">
      <c r="B100" s="16" t="s">
        <v>149</v>
      </c>
      <c r="E100" s="4"/>
      <c r="G100" s="4"/>
      <c r="I100" s="4"/>
      <c r="K100" s="4"/>
    </row>
    <row r="101" spans="2:11" ht="15">
      <c r="B101" s="16"/>
      <c r="E101" s="4"/>
      <c r="G101" s="4"/>
      <c r="I101" s="4"/>
      <c r="K101" s="4"/>
    </row>
    <row r="102" spans="2:11" ht="15">
      <c r="B102" s="16"/>
      <c r="E102" s="4"/>
      <c r="G102" s="4"/>
      <c r="I102" s="4"/>
      <c r="K102" s="4"/>
    </row>
    <row r="103" spans="2:11" ht="15">
      <c r="B103" s="43"/>
      <c r="E103" s="4"/>
      <c r="G103" s="4"/>
      <c r="I103" s="4"/>
      <c r="K103" s="4"/>
    </row>
    <row r="104" spans="2:11" ht="15">
      <c r="B104" s="43"/>
      <c r="E104" s="4"/>
      <c r="G104" s="4"/>
      <c r="I104" s="4"/>
      <c r="K104" s="4"/>
    </row>
    <row r="105" spans="2:11" ht="15">
      <c r="B105" s="43"/>
      <c r="E105" s="4"/>
      <c r="G105" s="4"/>
      <c r="I105" s="4"/>
      <c r="K105" s="4"/>
    </row>
    <row r="106" spans="2:11" ht="15">
      <c r="B106" s="44"/>
      <c r="E106" s="4"/>
      <c r="G106" s="4"/>
      <c r="I106" s="4"/>
      <c r="K106" s="4"/>
    </row>
    <row r="107" spans="2:11" ht="15">
      <c r="B107" s="44"/>
      <c r="E107" s="4"/>
      <c r="G107" s="4"/>
      <c r="I107" s="4"/>
      <c r="K107" s="4"/>
    </row>
    <row r="108" spans="2:11" ht="15">
      <c r="B108" s="44"/>
      <c r="E108" s="4"/>
      <c r="G108" s="4"/>
      <c r="I108" s="4"/>
      <c r="K108" s="4"/>
    </row>
    <row r="109" spans="2:11" ht="15">
      <c r="B109" s="44"/>
      <c r="E109" s="4"/>
      <c r="G109" s="4"/>
      <c r="I109" s="4"/>
      <c r="K109" s="4"/>
    </row>
    <row r="110" spans="1:11" ht="15">
      <c r="A110" s="42"/>
      <c r="B110" s="44"/>
      <c r="E110" s="4"/>
      <c r="G110" s="4"/>
      <c r="I110" s="4"/>
      <c r="K110" s="4"/>
    </row>
    <row r="111" spans="2:11" ht="15">
      <c r="B111" s="43"/>
      <c r="E111" s="4"/>
      <c r="G111" s="4"/>
      <c r="I111" s="4"/>
      <c r="K111" s="4"/>
    </row>
    <row r="112" spans="2:11" ht="15">
      <c r="B112" s="2"/>
      <c r="E112" s="4"/>
      <c r="G112" s="4"/>
      <c r="I112" s="4"/>
      <c r="K112" s="4"/>
    </row>
    <row r="113" spans="2:11" ht="15">
      <c r="B113" s="15" t="s">
        <v>134</v>
      </c>
      <c r="E113" s="4"/>
      <c r="G113" s="4"/>
      <c r="I113" s="4"/>
      <c r="K113" s="4"/>
    </row>
    <row r="114" spans="2:11" ht="15">
      <c r="B114" s="15" t="s">
        <v>135</v>
      </c>
      <c r="E114" s="4"/>
      <c r="G114" s="4"/>
      <c r="I114" s="4"/>
      <c r="K114" s="4"/>
    </row>
    <row r="115" spans="2:11" ht="15">
      <c r="B115" s="2"/>
      <c r="E115" s="4"/>
      <c r="G115" s="4"/>
      <c r="I115" s="4"/>
      <c r="K115" s="4"/>
    </row>
    <row r="116" spans="2:11" ht="15">
      <c r="B116" s="15" t="s">
        <v>136</v>
      </c>
      <c r="E116" s="4"/>
      <c r="G116" s="4"/>
      <c r="I116" s="4"/>
      <c r="K116" s="4"/>
    </row>
    <row r="117" spans="2:11" ht="15">
      <c r="B117" s="15" t="s">
        <v>137</v>
      </c>
      <c r="E117" s="4"/>
      <c r="G117" s="4"/>
      <c r="I117" s="4"/>
      <c r="K117" s="4"/>
    </row>
    <row r="118" spans="2:11" ht="15">
      <c r="B118" s="15" t="s">
        <v>138</v>
      </c>
      <c r="E118" s="4"/>
      <c r="G118" s="4"/>
      <c r="I118" s="4"/>
      <c r="K118" s="4"/>
    </row>
    <row r="119" spans="2:11" ht="15">
      <c r="B119" s="15" t="s">
        <v>139</v>
      </c>
      <c r="E119" s="4"/>
      <c r="G119" s="4"/>
      <c r="I119" s="4"/>
      <c r="K119" s="4"/>
    </row>
    <row r="120" spans="2:11" ht="15">
      <c r="B120" s="15" t="s">
        <v>140</v>
      </c>
      <c r="E120" s="4"/>
      <c r="G120" s="4"/>
      <c r="I120" s="4"/>
      <c r="K120" s="4"/>
    </row>
    <row r="121" spans="2:11" ht="15">
      <c r="B121" s="15" t="s">
        <v>141</v>
      </c>
      <c r="E121" s="4"/>
      <c r="G121" s="4"/>
      <c r="I121" s="4"/>
      <c r="K121" s="4"/>
    </row>
    <row r="122" spans="2:11" ht="15">
      <c r="B122" s="15" t="s">
        <v>142</v>
      </c>
      <c r="E122" s="4"/>
      <c r="G122" s="4"/>
      <c r="I122" s="4"/>
      <c r="K122" s="4"/>
    </row>
    <row r="123" spans="2:11" ht="15">
      <c r="B123" s="15" t="s">
        <v>143</v>
      </c>
      <c r="E123" s="4"/>
      <c r="G123" s="4"/>
      <c r="I123" s="4"/>
      <c r="K123" s="4"/>
    </row>
    <row r="124" spans="2:11" ht="15">
      <c r="B124" s="15" t="s">
        <v>144</v>
      </c>
      <c r="E124" s="4"/>
      <c r="G124" s="4"/>
      <c r="I124" s="4"/>
      <c r="K124" s="4"/>
    </row>
    <row r="125" spans="2:11" ht="15">
      <c r="B125" s="15" t="s">
        <v>145</v>
      </c>
      <c r="E125" s="4"/>
      <c r="G125" s="4"/>
      <c r="I125" s="4"/>
      <c r="K125" s="4"/>
    </row>
    <row r="126" ht="15">
      <c r="B126" s="15" t="s">
        <v>146</v>
      </c>
    </row>
    <row r="128" spans="1:16" ht="15.75" thickBot="1">
      <c r="A128" s="11"/>
      <c r="B128" s="17"/>
      <c r="C128" s="11"/>
      <c r="D128" s="11"/>
      <c r="E128" s="12"/>
      <c r="F128" s="11"/>
      <c r="G128" s="12"/>
      <c r="H128" s="11"/>
      <c r="I128" s="12"/>
      <c r="J128" s="11"/>
      <c r="K128" s="12"/>
      <c r="L128" s="11"/>
      <c r="M128" s="11"/>
      <c r="N128" s="11"/>
      <c r="O128" s="11"/>
      <c r="P128" s="11"/>
    </row>
    <row r="129" spans="1:16" ht="15">
      <c r="A129" s="11"/>
      <c r="B129" s="18" t="s">
        <v>129</v>
      </c>
      <c r="C129" s="19"/>
      <c r="D129" s="19"/>
      <c r="E129" s="20"/>
      <c r="F129" s="19"/>
      <c r="G129" s="20"/>
      <c r="H129" s="19"/>
      <c r="I129" s="21"/>
      <c r="J129" s="11"/>
      <c r="K129" s="12"/>
      <c r="L129" s="11"/>
      <c r="M129" s="11"/>
      <c r="N129" s="11"/>
      <c r="O129" s="11"/>
      <c r="P129" s="11"/>
    </row>
    <row r="130" spans="1:16" ht="15">
      <c r="A130" s="11"/>
      <c r="B130" s="22"/>
      <c r="C130" s="23"/>
      <c r="D130" s="23"/>
      <c r="E130" s="24"/>
      <c r="F130" s="23"/>
      <c r="G130" s="24"/>
      <c r="H130" s="23"/>
      <c r="I130" s="25"/>
      <c r="J130" s="11"/>
      <c r="K130" s="12"/>
      <c r="L130" s="11"/>
      <c r="M130" s="11"/>
      <c r="N130" s="11"/>
      <c r="O130" s="11"/>
      <c r="P130" s="11"/>
    </row>
    <row r="131" spans="1:16" ht="15">
      <c r="A131" s="13"/>
      <c r="B131" s="26"/>
      <c r="C131" s="23"/>
      <c r="D131" s="23"/>
      <c r="E131" s="24"/>
      <c r="F131" s="23"/>
      <c r="G131" s="24"/>
      <c r="H131" s="23"/>
      <c r="I131" s="25"/>
      <c r="J131" s="11"/>
      <c r="K131" s="12"/>
      <c r="L131" s="11"/>
      <c r="M131" s="11"/>
      <c r="N131" s="11"/>
      <c r="O131" s="11"/>
      <c r="P131" s="11"/>
    </row>
    <row r="132" spans="1:16" ht="15">
      <c r="A132" s="11"/>
      <c r="B132" s="27" t="s">
        <v>130</v>
      </c>
      <c r="C132" s="28"/>
      <c r="D132" s="23"/>
      <c r="E132" s="24"/>
      <c r="F132" s="23"/>
      <c r="G132" s="24"/>
      <c r="H132" s="23"/>
      <c r="I132" s="25"/>
      <c r="J132" s="11"/>
      <c r="K132" s="12"/>
      <c r="L132" s="11"/>
      <c r="M132" s="11"/>
      <c r="N132" s="11"/>
      <c r="O132" s="11"/>
      <c r="P132" s="11"/>
    </row>
    <row r="133" spans="1:16" ht="15">
      <c r="A133" s="11"/>
      <c r="B133" s="27" t="s">
        <v>132</v>
      </c>
      <c r="C133" s="23"/>
      <c r="D133" s="23"/>
      <c r="E133" s="24"/>
      <c r="F133" s="23"/>
      <c r="G133" s="24"/>
      <c r="H133" s="23"/>
      <c r="I133" s="25"/>
      <c r="J133" s="11"/>
      <c r="K133" s="12"/>
      <c r="L133" s="11"/>
      <c r="M133" s="11"/>
      <c r="N133" s="11"/>
      <c r="O133" s="11"/>
      <c r="P133" s="11"/>
    </row>
    <row r="134" spans="1:16" ht="15">
      <c r="A134" s="11"/>
      <c r="B134" s="27" t="s">
        <v>133</v>
      </c>
      <c r="C134" s="23"/>
      <c r="D134" s="23"/>
      <c r="E134" s="24"/>
      <c r="F134" s="23"/>
      <c r="G134" s="24"/>
      <c r="H134" s="23"/>
      <c r="I134" s="25"/>
      <c r="J134" s="11"/>
      <c r="K134" s="12"/>
      <c r="L134" s="11"/>
      <c r="M134" s="11"/>
      <c r="N134" s="11"/>
      <c r="O134" s="11"/>
      <c r="P134" s="11"/>
    </row>
    <row r="135" spans="1:16" ht="15">
      <c r="A135" s="11"/>
      <c r="B135" s="27" t="s">
        <v>131</v>
      </c>
      <c r="C135" s="23"/>
      <c r="D135" s="23"/>
      <c r="E135" s="24"/>
      <c r="F135" s="23"/>
      <c r="G135" s="24"/>
      <c r="H135" s="23"/>
      <c r="I135" s="25"/>
      <c r="J135" s="11"/>
      <c r="K135" s="12"/>
      <c r="L135" s="11"/>
      <c r="M135" s="11"/>
      <c r="N135" s="11"/>
      <c r="O135" s="11"/>
      <c r="P135" s="11"/>
    </row>
    <row r="136" spans="1:21" ht="15">
      <c r="A136" s="11"/>
      <c r="B136" s="29"/>
      <c r="C136" s="30"/>
      <c r="D136" s="30"/>
      <c r="E136" s="31"/>
      <c r="F136" s="30"/>
      <c r="G136" s="31"/>
      <c r="H136" s="30"/>
      <c r="I136" s="32"/>
      <c r="J136" s="10"/>
      <c r="K136" s="14"/>
      <c r="L136" s="10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5">
      <c r="A137" s="11"/>
      <c r="B137" s="27" t="s">
        <v>150</v>
      </c>
      <c r="C137" s="30"/>
      <c r="D137" s="30"/>
      <c r="E137" s="30"/>
      <c r="F137" s="30"/>
      <c r="G137" s="31"/>
      <c r="H137" s="30"/>
      <c r="I137" s="33"/>
      <c r="J137" s="10"/>
      <c r="K137" s="10"/>
      <c r="L137" s="10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5">
      <c r="A138" s="11"/>
      <c r="B138" s="29"/>
      <c r="C138" s="30"/>
      <c r="D138" s="30"/>
      <c r="E138" s="30"/>
      <c r="F138" s="30"/>
      <c r="G138" s="31"/>
      <c r="H138" s="30"/>
      <c r="I138" s="33"/>
      <c r="J138" s="10"/>
      <c r="K138" s="10"/>
      <c r="L138" s="10"/>
      <c r="M138" s="6"/>
      <c r="N138" s="6"/>
      <c r="O138" s="6"/>
      <c r="P138" s="6"/>
      <c r="Q138" s="6"/>
      <c r="R138" s="6"/>
      <c r="S138" s="6"/>
      <c r="T138" s="6"/>
      <c r="U138" s="6"/>
    </row>
    <row r="139" spans="2:9" ht="15">
      <c r="B139" s="27" t="s">
        <v>154</v>
      </c>
      <c r="C139" s="34"/>
      <c r="D139" s="34"/>
      <c r="E139" s="34"/>
      <c r="F139" s="34"/>
      <c r="G139" s="34"/>
      <c r="H139" s="34"/>
      <c r="I139" s="35"/>
    </row>
    <row r="140" spans="2:9" ht="15">
      <c r="B140" s="27"/>
      <c r="C140" s="34"/>
      <c r="D140" s="34"/>
      <c r="E140" s="34"/>
      <c r="F140" s="34"/>
      <c r="G140" s="34"/>
      <c r="H140" s="34"/>
      <c r="I140" s="35"/>
    </row>
    <row r="141" spans="2:9" ht="15">
      <c r="B141" s="36"/>
      <c r="C141" s="34"/>
      <c r="D141" s="34"/>
      <c r="E141" s="34"/>
      <c r="F141" s="34"/>
      <c r="G141" s="34"/>
      <c r="H141" s="34"/>
      <c r="I141" s="35"/>
    </row>
    <row r="142" spans="2:9" ht="15">
      <c r="B142" s="37" t="s">
        <v>157</v>
      </c>
      <c r="C142" s="34"/>
      <c r="D142" s="34"/>
      <c r="E142" s="34"/>
      <c r="F142" s="34"/>
      <c r="G142" s="34"/>
      <c r="H142" s="34"/>
      <c r="I142" s="35"/>
    </row>
    <row r="143" spans="2:9" ht="15">
      <c r="B143" s="36"/>
      <c r="C143" s="34"/>
      <c r="D143" s="34"/>
      <c r="E143" s="34"/>
      <c r="F143" s="34"/>
      <c r="G143" s="34"/>
      <c r="H143" s="34"/>
      <c r="I143" s="35"/>
    </row>
    <row r="144" spans="2:9" ht="15.75" thickBot="1">
      <c r="B144" s="38"/>
      <c r="C144" s="39"/>
      <c r="D144" s="39"/>
      <c r="E144" s="39"/>
      <c r="F144" s="39"/>
      <c r="G144" s="39"/>
      <c r="H144" s="39"/>
      <c r="I144" s="40"/>
    </row>
    <row r="152" ht="15">
      <c r="B152" s="10"/>
    </row>
    <row r="153" ht="15">
      <c r="B153" s="10"/>
    </row>
    <row r="154" ht="15">
      <c r="B154" s="10"/>
    </row>
    <row r="155" ht="15">
      <c r="B155" s="10"/>
    </row>
  </sheetData>
  <sheetProtection/>
  <printOptions horizontalCentered="1" verticalCentered="1"/>
  <pageMargins left="0" right="0" top="0" bottom="0" header="0" footer="0"/>
  <pageSetup fitToHeight="2" horizontalDpi="600" verticalDpi="600" orientation="landscape" scale="53" r:id="rId1"/>
  <rowBreaks count="1" manualBreakCount="1"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2016-07-29T20:32:17Z</cp:lastPrinted>
  <dcterms:created xsi:type="dcterms:W3CDTF">2001-04-24T12:43:20Z</dcterms:created>
  <dcterms:modified xsi:type="dcterms:W3CDTF">2016-07-29T20:33:19Z</dcterms:modified>
  <cp:category/>
  <cp:version/>
  <cp:contentType/>
  <cp:contentStatus/>
</cp:coreProperties>
</file>