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15 STB-54" sheetId="1" r:id="rId1"/>
  </sheets>
  <externalReferences>
    <externalReference r:id="rId4"/>
  </externalReferences>
  <definedNames>
    <definedName name="_xlnm.Print_Area" localSheetId="0">'2015 STB-54'!$B$1:$K$53</definedName>
  </definedNames>
  <calcPr fullCalcOnLoad="1"/>
</workbook>
</file>

<file path=xl/sharedStrings.xml><?xml version="1.0" encoding="utf-8"?>
<sst xmlns="http://schemas.openxmlformats.org/spreadsheetml/2006/main" count="103" uniqueCount="57">
  <si>
    <t>SURFACE TRANSPORTATION BOARD</t>
  </si>
  <si>
    <t>ANNUAL REPORT OF CARS LOADED AND CARS TERMINATED</t>
  </si>
  <si>
    <t>(FORM STB-54)</t>
  </si>
  <si>
    <t>Total car loadings and terminations by type of car, revenue and non-revenue freight</t>
  </si>
  <si>
    <t>in revenue cars separated between railroad and private cars.</t>
  </si>
  <si>
    <t>BNSF RAILWAY</t>
  </si>
  <si>
    <t>For year ending January 2, 2016</t>
  </si>
  <si>
    <t>Section A</t>
  </si>
  <si>
    <t>Loaded</t>
  </si>
  <si>
    <t>Section B</t>
  </si>
  <si>
    <t>Terminated-on-line</t>
  </si>
  <si>
    <t>TOTAL LOADING OF</t>
  </si>
  <si>
    <t>TOTAL CARS REVENUE AND</t>
  </si>
  <si>
    <t>REVENUE FREIGHT</t>
  </si>
  <si>
    <t>NON-REVENUE FREIGHT</t>
  </si>
  <si>
    <t>CARS BY TYPE</t>
  </si>
  <si>
    <t>(See instructions on back)</t>
  </si>
  <si>
    <t>Railroad</t>
  </si>
  <si>
    <t>Private</t>
  </si>
  <si>
    <t>Total</t>
  </si>
  <si>
    <t>Cars</t>
  </si>
  <si>
    <t>(A 1)</t>
  </si>
  <si>
    <t>(A 2)</t>
  </si>
  <si>
    <t>(A 3)</t>
  </si>
  <si>
    <t>(B 1)</t>
  </si>
  <si>
    <t>(B 2)</t>
  </si>
  <si>
    <t>(B 3)</t>
  </si>
  <si>
    <t>Plain 40' Box</t>
  </si>
  <si>
    <t>Plain 50' ND Box</t>
  </si>
  <si>
    <t>Plain 50' WD Box</t>
  </si>
  <si>
    <t>Plain 60' or Longer</t>
  </si>
  <si>
    <t>TOTAL PLAIN BOX</t>
  </si>
  <si>
    <t>EQUIPPED BOX</t>
  </si>
  <si>
    <t>TOTAL BOX</t>
  </si>
  <si>
    <t>Cov Hoppers under 4000 cu</t>
  </si>
  <si>
    <t>Cov Hoppers 4000 cu &amp; over</t>
  </si>
  <si>
    <t>TOTAL COV HOPPERS</t>
  </si>
  <si>
    <t>Insulated Equipped Box</t>
  </si>
  <si>
    <t>Non-Mechanical Refgrs.</t>
  </si>
  <si>
    <t>Mechanical Refgrs.</t>
  </si>
  <si>
    <t>TOTAL REFRIGERATORS</t>
  </si>
  <si>
    <t>Plain gondolas under 61'</t>
  </si>
  <si>
    <t>Plain Gondolas 61' or over</t>
  </si>
  <si>
    <t>GT 36' &amp; over</t>
  </si>
  <si>
    <t>Equipped Gondolas</t>
  </si>
  <si>
    <t>TOTAL ALL GONDOLAS</t>
  </si>
  <si>
    <t>Hoppers (General Service)</t>
  </si>
  <si>
    <t>Hoppers (Special Service)</t>
  </si>
  <si>
    <t>TOTAL HOPPERS</t>
  </si>
  <si>
    <t>Flats (General Service)</t>
  </si>
  <si>
    <t>Flats Multi-Level (FA)</t>
  </si>
  <si>
    <t>Flats TOFC/COFC (FA) (FCA)</t>
  </si>
  <si>
    <t>Other Class “F” exc. FL</t>
  </si>
  <si>
    <t>TOTAL FLATS</t>
  </si>
  <si>
    <t>TOTAL TANKS</t>
  </si>
  <si>
    <t>ALL OTHERS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</si>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</sst>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Arial MT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sz val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37" fontId="18" fillId="0" borderId="0" xfId="0" applyFont="1" applyAlignment="1">
      <alignment horizontal="centerContinuous"/>
    </xf>
    <xf numFmtId="37" fontId="0" fillId="0" borderId="0" xfId="0" applyBorder="1" applyAlignment="1">
      <alignment horizontal="center"/>
    </xf>
    <xf numFmtId="37" fontId="19" fillId="0" borderId="0" xfId="0" applyFont="1" applyAlignment="1">
      <alignment horizontal="centerContinuous"/>
    </xf>
    <xf numFmtId="37" fontId="0" fillId="0" borderId="0" xfId="0" applyAlignment="1">
      <alignment/>
    </xf>
    <xf numFmtId="37" fontId="0" fillId="0" borderId="0" xfId="0" applyAlignment="1">
      <alignment horizontal="centerContinuous"/>
    </xf>
    <xf numFmtId="37" fontId="20" fillId="0" borderId="0" xfId="0" applyFont="1" applyAlignment="1">
      <alignment horizontal="centerContinuous"/>
    </xf>
    <xf numFmtId="37" fontId="21" fillId="0" borderId="0" xfId="0" applyFont="1" applyBorder="1" applyAlignment="1">
      <alignment horizontal="centerContinuous"/>
    </xf>
    <xf numFmtId="37" fontId="0" fillId="0" borderId="0" xfId="0" applyBorder="1" applyAlignment="1">
      <alignment horizontal="centerContinuous"/>
    </xf>
    <xf numFmtId="37" fontId="0" fillId="0" borderId="10" xfId="0" applyBorder="1" applyAlignment="1">
      <alignment/>
    </xf>
    <xf numFmtId="37" fontId="19" fillId="0" borderId="11" xfId="0" applyFont="1" applyBorder="1" applyAlignment="1">
      <alignment horizontal="centerContinuous"/>
    </xf>
    <xf numFmtId="37" fontId="19" fillId="0" borderId="12" xfId="0" applyFont="1" applyBorder="1" applyAlignment="1">
      <alignment horizontal="centerContinuous"/>
    </xf>
    <xf numFmtId="37" fontId="19" fillId="0" borderId="13" xfId="0" applyFont="1" applyBorder="1" applyAlignment="1">
      <alignment horizontal="centerContinuous"/>
    </xf>
    <xf numFmtId="37" fontId="0" fillId="0" borderId="12" xfId="0" applyBorder="1" applyAlignment="1">
      <alignment horizontal="centerContinuous"/>
    </xf>
    <xf numFmtId="37" fontId="0" fillId="0" borderId="14" xfId="0" applyBorder="1" applyAlignment="1">
      <alignment horizontal="centerContinuous"/>
    </xf>
    <xf numFmtId="37" fontId="0" fillId="0" borderId="15" xfId="0" applyBorder="1" applyAlignment="1">
      <alignment horizontal="centerContinuous"/>
    </xf>
    <xf numFmtId="37" fontId="0" fillId="0" borderId="16" xfId="0" applyBorder="1" applyAlignment="1">
      <alignment horizontal="centerContinuous"/>
    </xf>
    <xf numFmtId="37" fontId="0" fillId="0" borderId="17" xfId="0" applyBorder="1" applyAlignment="1">
      <alignment horizontal="centerContinuous"/>
    </xf>
    <xf numFmtId="37" fontId="0" fillId="0" borderId="18" xfId="0" applyBorder="1" applyAlignment="1">
      <alignment horizontal="centerContinuous"/>
    </xf>
    <xf numFmtId="37" fontId="0" fillId="0" borderId="17" xfId="0" applyBorder="1" applyAlignment="1">
      <alignment/>
    </xf>
    <xf numFmtId="37" fontId="0" fillId="0" borderId="0" xfId="0" applyBorder="1" applyAlignment="1">
      <alignment/>
    </xf>
    <xf numFmtId="37" fontId="0" fillId="0" borderId="18" xfId="0" applyBorder="1" applyAlignment="1">
      <alignment/>
    </xf>
    <xf numFmtId="37" fontId="0" fillId="0" borderId="19" xfId="0" applyBorder="1" applyAlignment="1">
      <alignment horizontal="centerContinuous"/>
    </xf>
    <xf numFmtId="37" fontId="0" fillId="0" borderId="20" xfId="0" applyBorder="1" applyAlignment="1">
      <alignment horizontal="centerContinuous"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7" fontId="0" fillId="0" borderId="21" xfId="0" applyBorder="1" applyAlignment="1">
      <alignment horizontal="center"/>
    </xf>
    <xf numFmtId="37" fontId="0" fillId="0" borderId="21" xfId="0" applyBorder="1" applyAlignment="1">
      <alignment/>
    </xf>
    <xf numFmtId="37" fontId="22" fillId="0" borderId="22" xfId="0" applyFont="1" applyBorder="1" applyAlignment="1">
      <alignment horizontal="left"/>
    </xf>
    <xf numFmtId="37" fontId="22" fillId="0" borderId="22" xfId="0" applyFont="1" applyBorder="1" applyAlignment="1">
      <alignment/>
    </xf>
    <xf numFmtId="37" fontId="19" fillId="0" borderId="22" xfId="0" applyFont="1" applyBorder="1" applyAlignment="1">
      <alignment/>
    </xf>
    <xf numFmtId="37" fontId="23" fillId="0" borderId="22" xfId="0" applyFont="1" applyBorder="1" applyAlignment="1">
      <alignment/>
    </xf>
    <xf numFmtId="37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B-54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STB-54"/>
      <sheetName val="2014 STB-54"/>
      <sheetName val="2013 STB-54"/>
      <sheetName val="2012 STB-54"/>
      <sheetName val="2011 STB-54"/>
      <sheetName val="2010 STB-54"/>
      <sheetName val="2009 STB-54"/>
      <sheetName val="2008 STB-54"/>
      <sheetName val="2007 STB-54"/>
      <sheetName val="2006 STB-54"/>
      <sheetName val="2005 STB-54 "/>
      <sheetName val="2004 STB-54"/>
      <sheetName val="2003 STB-54"/>
      <sheetName val="2002 STB-54"/>
      <sheetName val="2001 STB-54"/>
      <sheetName val="2000 STB-54"/>
      <sheetName val="2009 vs 2008"/>
      <sheetName val="2008 vs 2007"/>
      <sheetName val="2007 vs 2006"/>
      <sheetName val="2006 vs 2005"/>
      <sheetName val="2005 vs 2004"/>
      <sheetName val="2004 vs 2003"/>
      <sheetName val="2003 vs 2002"/>
      <sheetName val="2002 vs 2001"/>
      <sheetName val="2001 vs 2000"/>
      <sheetName val="Summary"/>
      <sheetName val="Q1"/>
      <sheetName val="Q2"/>
      <sheetName val="Q3"/>
      <sheetName val="Q4"/>
      <sheetName val="Total"/>
    </sheetNames>
    <sheetDataSet>
      <sheetData sheetId="30"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54</v>
          </cell>
          <cell r="C14">
            <v>2270</v>
          </cell>
          <cell r="D14">
            <v>2324</v>
          </cell>
          <cell r="F14">
            <v>772</v>
          </cell>
          <cell r="G14">
            <v>3076</v>
          </cell>
          <cell r="H14">
            <v>3848</v>
          </cell>
        </row>
        <row r="15">
          <cell r="B15">
            <v>737</v>
          </cell>
          <cell r="C15">
            <v>133</v>
          </cell>
          <cell r="D15">
            <v>870</v>
          </cell>
          <cell r="F15">
            <v>346</v>
          </cell>
          <cell r="G15">
            <v>213</v>
          </cell>
          <cell r="H15">
            <v>559</v>
          </cell>
        </row>
        <row r="16">
          <cell r="B16">
            <v>3629</v>
          </cell>
          <cell r="C16">
            <v>111</v>
          </cell>
          <cell r="D16">
            <v>3740</v>
          </cell>
          <cell r="F16">
            <v>3564</v>
          </cell>
          <cell r="G16">
            <v>37</v>
          </cell>
          <cell r="H16">
            <v>3601</v>
          </cell>
        </row>
        <row r="18">
          <cell r="B18">
            <v>87380</v>
          </cell>
          <cell r="C18">
            <v>26822</v>
          </cell>
          <cell r="D18">
            <v>114202</v>
          </cell>
          <cell r="F18">
            <v>71865</v>
          </cell>
          <cell r="G18">
            <v>26579</v>
          </cell>
          <cell r="H18">
            <v>98444</v>
          </cell>
        </row>
        <row r="20">
          <cell r="B20">
            <v>10258</v>
          </cell>
          <cell r="C20">
            <v>149117</v>
          </cell>
          <cell r="D20">
            <v>159375</v>
          </cell>
          <cell r="F20">
            <v>7151</v>
          </cell>
          <cell r="G20">
            <v>112520</v>
          </cell>
          <cell r="H20">
            <v>119671</v>
          </cell>
        </row>
        <row r="21">
          <cell r="B21">
            <v>685275</v>
          </cell>
          <cell r="C21">
            <v>243833</v>
          </cell>
          <cell r="D21">
            <v>929108</v>
          </cell>
          <cell r="F21">
            <v>537742</v>
          </cell>
          <cell r="G21">
            <v>150664</v>
          </cell>
          <cell r="H21">
            <v>688406</v>
          </cell>
        </row>
        <row r="23">
          <cell r="B23">
            <v>43543</v>
          </cell>
          <cell r="C23">
            <v>15598</v>
          </cell>
          <cell r="D23">
            <v>59141</v>
          </cell>
          <cell r="F23">
            <v>18774</v>
          </cell>
          <cell r="G23">
            <v>8244</v>
          </cell>
          <cell r="H23">
            <v>27018</v>
          </cell>
        </row>
        <row r="24">
          <cell r="B24">
            <v>35834</v>
          </cell>
          <cell r="C24">
            <v>423</v>
          </cell>
          <cell r="D24">
            <v>36257</v>
          </cell>
          <cell r="F24">
            <v>0</v>
          </cell>
          <cell r="G24">
            <v>50</v>
          </cell>
          <cell r="H24">
            <v>50</v>
          </cell>
        </row>
        <row r="25">
          <cell r="B25">
            <v>17289</v>
          </cell>
          <cell r="C25">
            <v>2771</v>
          </cell>
          <cell r="D25">
            <v>20060</v>
          </cell>
          <cell r="F25">
            <v>0</v>
          </cell>
          <cell r="G25">
            <v>1036</v>
          </cell>
          <cell r="H25">
            <v>1036</v>
          </cell>
        </row>
        <row r="27">
          <cell r="B27">
            <v>888</v>
          </cell>
          <cell r="C27">
            <v>62423</v>
          </cell>
          <cell r="D27">
            <v>63311</v>
          </cell>
          <cell r="F27">
            <v>1726</v>
          </cell>
          <cell r="G27">
            <v>32394</v>
          </cell>
          <cell r="H27">
            <v>34120</v>
          </cell>
        </row>
        <row r="28">
          <cell r="B28">
            <v>13653</v>
          </cell>
          <cell r="C28">
            <v>10616</v>
          </cell>
          <cell r="D28">
            <v>24269</v>
          </cell>
          <cell r="F28">
            <v>10475</v>
          </cell>
          <cell r="G28">
            <v>5110</v>
          </cell>
          <cell r="H28">
            <v>15585</v>
          </cell>
        </row>
        <row r="29">
          <cell r="B29">
            <v>257098</v>
          </cell>
          <cell r="C29">
            <v>1077506</v>
          </cell>
          <cell r="D29">
            <v>1334604</v>
          </cell>
          <cell r="F29">
            <v>251624</v>
          </cell>
          <cell r="G29">
            <v>782140</v>
          </cell>
          <cell r="H29">
            <v>1033764</v>
          </cell>
        </row>
        <row r="30">
          <cell r="B30">
            <v>43677</v>
          </cell>
          <cell r="C30">
            <v>14911</v>
          </cell>
          <cell r="D30">
            <v>58588</v>
          </cell>
          <cell r="F30">
            <v>46038</v>
          </cell>
          <cell r="G30">
            <v>15259</v>
          </cell>
          <cell r="H30">
            <v>61297</v>
          </cell>
        </row>
        <row r="32">
          <cell r="B32">
            <v>40693</v>
          </cell>
          <cell r="C32">
            <v>101837</v>
          </cell>
          <cell r="D32">
            <v>142530</v>
          </cell>
          <cell r="F32">
            <v>38642</v>
          </cell>
          <cell r="G32">
            <v>91246</v>
          </cell>
          <cell r="H32">
            <v>129888</v>
          </cell>
        </row>
        <row r="33">
          <cell r="B33">
            <v>144804</v>
          </cell>
          <cell r="C33">
            <v>678714</v>
          </cell>
          <cell r="D33">
            <v>823518</v>
          </cell>
          <cell r="F33">
            <v>118396</v>
          </cell>
          <cell r="G33">
            <v>484392</v>
          </cell>
          <cell r="H33">
            <v>602788</v>
          </cell>
        </row>
        <row r="35">
          <cell r="B35">
            <v>164</v>
          </cell>
          <cell r="C35">
            <v>503</v>
          </cell>
          <cell r="D35">
            <v>667</v>
          </cell>
          <cell r="F35">
            <v>304</v>
          </cell>
          <cell r="G35">
            <v>357</v>
          </cell>
          <cell r="H35">
            <v>661</v>
          </cell>
        </row>
        <row r="36">
          <cell r="B36">
            <v>13203</v>
          </cell>
          <cell r="C36">
            <v>97588</v>
          </cell>
          <cell r="D36">
            <v>110791</v>
          </cell>
          <cell r="F36">
            <v>23867</v>
          </cell>
          <cell r="G36">
            <v>126928</v>
          </cell>
          <cell r="H36">
            <v>150795</v>
          </cell>
        </row>
        <row r="37">
          <cell r="B37">
            <v>86980</v>
          </cell>
          <cell r="C37">
            <v>192099</v>
          </cell>
          <cell r="D37">
            <v>279079</v>
          </cell>
          <cell r="F37">
            <v>85835</v>
          </cell>
          <cell r="G37">
            <v>122037</v>
          </cell>
          <cell r="H37">
            <v>207872</v>
          </cell>
        </row>
        <row r="38">
          <cell r="B38">
            <v>69313</v>
          </cell>
          <cell r="C38">
            <v>62396</v>
          </cell>
          <cell r="D38">
            <v>131709</v>
          </cell>
          <cell r="F38">
            <v>62634</v>
          </cell>
          <cell r="G38">
            <v>49421</v>
          </cell>
          <cell r="H38">
            <v>112055</v>
          </cell>
        </row>
        <row r="40">
          <cell r="B40">
            <v>4200</v>
          </cell>
          <cell r="C40">
            <v>604421</v>
          </cell>
          <cell r="D40">
            <v>608621</v>
          </cell>
          <cell r="F40">
            <v>3654</v>
          </cell>
          <cell r="G40">
            <v>310389</v>
          </cell>
          <cell r="H40">
            <v>314043</v>
          </cell>
        </row>
        <row r="41">
          <cell r="B41">
            <v>278555</v>
          </cell>
          <cell r="C41">
            <v>547810</v>
          </cell>
          <cell r="D41">
            <v>826365</v>
          </cell>
          <cell r="F41">
            <v>218175</v>
          </cell>
          <cell r="G41">
            <v>325183</v>
          </cell>
          <cell r="H41">
            <v>543358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tabSelected="1" zoomScalePageLayoutView="0" workbookViewId="0" topLeftCell="A1">
      <selection activeCell="D22" sqref="D22"/>
    </sheetView>
  </sheetViews>
  <sheetFormatPr defaultColWidth="8.88671875" defaultRowHeight="15"/>
  <cols>
    <col min="1" max="1" width="1.99609375" style="0" customWidth="1"/>
    <col min="2" max="2" width="3.6640625" style="0" customWidth="1"/>
    <col min="3" max="3" width="24.6640625" style="0" customWidth="1"/>
    <col min="4" max="6" width="9.88671875" style="0" customWidth="1"/>
    <col min="7" max="7" width="3.6640625" style="0" customWidth="1"/>
    <col min="8" max="8" width="24.88671875" style="0" customWidth="1"/>
    <col min="9" max="11" width="9.88671875" style="0" customWidth="1"/>
  </cols>
  <sheetData>
    <row r="1" spans="2:11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8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5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ht="15">
      <c r="B6" s="5" t="s">
        <v>3</v>
      </c>
      <c r="C6" s="5"/>
      <c r="D6" s="5"/>
      <c r="E6" s="5"/>
      <c r="F6" s="5"/>
      <c r="G6" s="5"/>
      <c r="H6" s="5"/>
      <c r="I6" s="5"/>
      <c r="J6" s="5"/>
      <c r="K6" s="5"/>
    </row>
    <row r="7" spans="2:11" ht="15">
      <c r="B7" s="5" t="s">
        <v>4</v>
      </c>
      <c r="C7" s="5"/>
      <c r="D7" s="5"/>
      <c r="E7" s="5"/>
      <c r="F7" s="5"/>
      <c r="G7" s="5"/>
      <c r="H7" s="5"/>
      <c r="I7" s="5"/>
      <c r="J7" s="5"/>
      <c r="K7" s="5"/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18">
      <c r="B9" s="1" t="s">
        <v>5</v>
      </c>
      <c r="C9" s="6"/>
      <c r="D9" s="6"/>
      <c r="E9" s="6"/>
      <c r="F9" s="6"/>
      <c r="G9" s="6"/>
      <c r="H9" s="6"/>
      <c r="I9" s="6"/>
      <c r="J9" s="6"/>
      <c r="K9" s="6"/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2:11" ht="15.75">
      <c r="B11" s="7" t="s">
        <v>6</v>
      </c>
      <c r="C11" s="8"/>
      <c r="D11" s="8"/>
      <c r="E11" s="8"/>
      <c r="F11" s="8"/>
      <c r="G11" s="8"/>
      <c r="H11" s="8"/>
      <c r="I11" s="8"/>
      <c r="J11" s="8"/>
      <c r="K11" s="8"/>
    </row>
    <row r="12" spans="2:11" ht="15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2:11" ht="15.75">
      <c r="B13" s="10" t="s">
        <v>7</v>
      </c>
      <c r="C13" s="11"/>
      <c r="D13" s="10" t="s">
        <v>8</v>
      </c>
      <c r="E13" s="12"/>
      <c r="F13" s="13"/>
      <c r="G13" s="10" t="s">
        <v>9</v>
      </c>
      <c r="H13" s="11"/>
      <c r="I13" s="10" t="s">
        <v>10</v>
      </c>
      <c r="J13" s="12"/>
      <c r="K13" s="13"/>
    </row>
    <row r="14" spans="2:11" ht="15">
      <c r="B14" s="14" t="s">
        <v>11</v>
      </c>
      <c r="C14" s="15"/>
      <c r="D14" s="14" t="s">
        <v>12</v>
      </c>
      <c r="E14" s="16"/>
      <c r="F14" s="15"/>
      <c r="G14" s="14" t="s">
        <v>11</v>
      </c>
      <c r="H14" s="15"/>
      <c r="I14" s="14" t="s">
        <v>12</v>
      </c>
      <c r="J14" s="16"/>
      <c r="K14" s="15"/>
    </row>
    <row r="15" spans="2:11" ht="15">
      <c r="B15" s="17" t="s">
        <v>13</v>
      </c>
      <c r="C15" s="18"/>
      <c r="D15" s="17" t="s">
        <v>14</v>
      </c>
      <c r="E15" s="8"/>
      <c r="F15" s="18"/>
      <c r="G15" s="17" t="s">
        <v>13</v>
      </c>
      <c r="H15" s="18"/>
      <c r="I15" s="17" t="s">
        <v>14</v>
      </c>
      <c r="J15" s="8"/>
      <c r="K15" s="18"/>
    </row>
    <row r="16" spans="2:11" ht="15">
      <c r="B16" s="17" t="s">
        <v>15</v>
      </c>
      <c r="C16" s="18"/>
      <c r="D16" s="19"/>
      <c r="E16" s="20"/>
      <c r="F16" s="18"/>
      <c r="G16" s="17" t="s">
        <v>15</v>
      </c>
      <c r="H16" s="18"/>
      <c r="I16" s="19"/>
      <c r="J16" s="20"/>
      <c r="K16" s="21"/>
    </row>
    <row r="17" spans="2:11" ht="15">
      <c r="B17" s="22" t="s">
        <v>16</v>
      </c>
      <c r="C17" s="23"/>
      <c r="D17" s="24"/>
      <c r="E17" s="9"/>
      <c r="F17" s="25"/>
      <c r="G17" s="22" t="s">
        <v>16</v>
      </c>
      <c r="H17" s="23"/>
      <c r="I17" s="24"/>
      <c r="J17" s="9"/>
      <c r="K17" s="25"/>
    </row>
    <row r="18" spans="2:11" ht="15">
      <c r="B18" s="26"/>
      <c r="C18" s="27"/>
      <c r="D18" s="28" t="s">
        <v>17</v>
      </c>
      <c r="E18" s="28" t="s">
        <v>18</v>
      </c>
      <c r="F18" s="28" t="s">
        <v>19</v>
      </c>
      <c r="G18" s="26"/>
      <c r="H18" s="27"/>
      <c r="I18" s="28" t="s">
        <v>17</v>
      </c>
      <c r="J18" s="28" t="s">
        <v>18</v>
      </c>
      <c r="K18" s="28" t="s">
        <v>19</v>
      </c>
    </row>
    <row r="19" spans="2:11" ht="15">
      <c r="B19" s="26"/>
      <c r="C19" s="27"/>
      <c r="D19" s="28" t="s">
        <v>20</v>
      </c>
      <c r="E19" s="28" t="s">
        <v>20</v>
      </c>
      <c r="F19" s="28" t="s">
        <v>20</v>
      </c>
      <c r="G19" s="26"/>
      <c r="H19" s="27"/>
      <c r="I19" s="28" t="s">
        <v>20</v>
      </c>
      <c r="J19" s="28" t="s">
        <v>20</v>
      </c>
      <c r="K19" s="28" t="s">
        <v>20</v>
      </c>
    </row>
    <row r="20" spans="2:11" ht="15">
      <c r="B20" s="26"/>
      <c r="C20" s="27"/>
      <c r="D20" s="29"/>
      <c r="E20" s="29"/>
      <c r="F20" s="28" t="s">
        <v>8</v>
      </c>
      <c r="G20" s="26"/>
      <c r="H20" s="27"/>
      <c r="I20" s="29"/>
      <c r="J20" s="29"/>
      <c r="K20" s="28" t="s">
        <v>8</v>
      </c>
    </row>
    <row r="21" spans="2:11" ht="15">
      <c r="B21" s="26"/>
      <c r="C21" s="27"/>
      <c r="D21" s="28" t="s">
        <v>21</v>
      </c>
      <c r="E21" s="28" t="s">
        <v>22</v>
      </c>
      <c r="F21" s="28" t="s">
        <v>23</v>
      </c>
      <c r="G21" s="26"/>
      <c r="H21" s="27"/>
      <c r="I21" s="28" t="s">
        <v>24</v>
      </c>
      <c r="J21" s="28" t="s">
        <v>25</v>
      </c>
      <c r="K21" s="28" t="s">
        <v>26</v>
      </c>
    </row>
    <row r="22" spans="2:11" ht="19.5" customHeight="1">
      <c r="B22" s="30">
        <v>1</v>
      </c>
      <c r="C22" s="31" t="s">
        <v>27</v>
      </c>
      <c r="D22" s="31">
        <f>'[1]Total'!B13</f>
        <v>0</v>
      </c>
      <c r="E22" s="31">
        <f>'[1]Total'!C13</f>
        <v>0</v>
      </c>
      <c r="F22" s="31">
        <f>'[1]Total'!D13</f>
        <v>0</v>
      </c>
      <c r="G22" s="30">
        <v>1</v>
      </c>
      <c r="H22" s="31" t="s">
        <v>27</v>
      </c>
      <c r="I22" s="31">
        <f>'[1]Total'!F13</f>
        <v>0</v>
      </c>
      <c r="J22" s="31">
        <f>'[1]Total'!G13</f>
        <v>0</v>
      </c>
      <c r="K22" s="31">
        <f>'[1]Total'!H13</f>
        <v>0</v>
      </c>
    </row>
    <row r="23" spans="2:11" ht="19.5" customHeight="1">
      <c r="B23" s="30">
        <v>2</v>
      </c>
      <c r="C23" s="31" t="s">
        <v>28</v>
      </c>
      <c r="D23" s="31">
        <f>'[1]Total'!B14</f>
        <v>54</v>
      </c>
      <c r="E23" s="31">
        <f>'[1]Total'!C14</f>
        <v>2270</v>
      </c>
      <c r="F23" s="31">
        <f>'[1]Total'!D14</f>
        <v>2324</v>
      </c>
      <c r="G23" s="30">
        <v>2</v>
      </c>
      <c r="H23" s="31" t="s">
        <v>28</v>
      </c>
      <c r="I23" s="31">
        <f>'[1]Total'!F14</f>
        <v>772</v>
      </c>
      <c r="J23" s="31">
        <f>'[1]Total'!G14</f>
        <v>3076</v>
      </c>
      <c r="K23" s="31">
        <f>'[1]Total'!H14</f>
        <v>3848</v>
      </c>
    </row>
    <row r="24" spans="2:11" ht="19.5" customHeight="1">
      <c r="B24" s="30">
        <v>3</v>
      </c>
      <c r="C24" s="31" t="s">
        <v>29</v>
      </c>
      <c r="D24" s="31">
        <f>'[1]Total'!B15</f>
        <v>737</v>
      </c>
      <c r="E24" s="31">
        <f>'[1]Total'!C15</f>
        <v>133</v>
      </c>
      <c r="F24" s="31">
        <f>'[1]Total'!D15</f>
        <v>870</v>
      </c>
      <c r="G24" s="30">
        <v>3</v>
      </c>
      <c r="H24" s="31" t="s">
        <v>29</v>
      </c>
      <c r="I24" s="31">
        <f>'[1]Total'!F15</f>
        <v>346</v>
      </c>
      <c r="J24" s="31">
        <f>'[1]Total'!G15</f>
        <v>213</v>
      </c>
      <c r="K24" s="31">
        <f>'[1]Total'!H15</f>
        <v>559</v>
      </c>
    </row>
    <row r="25" spans="2:11" ht="19.5" customHeight="1">
      <c r="B25" s="30">
        <v>4</v>
      </c>
      <c r="C25" s="31" t="s">
        <v>30</v>
      </c>
      <c r="D25" s="31">
        <f>'[1]Total'!B16</f>
        <v>3629</v>
      </c>
      <c r="E25" s="31">
        <f>'[1]Total'!C16</f>
        <v>111</v>
      </c>
      <c r="F25" s="31">
        <f>'[1]Total'!D16</f>
        <v>3740</v>
      </c>
      <c r="G25" s="30">
        <v>4</v>
      </c>
      <c r="H25" s="31" t="s">
        <v>30</v>
      </c>
      <c r="I25" s="31">
        <f>'[1]Total'!F16</f>
        <v>3564</v>
      </c>
      <c r="J25" s="31">
        <f>'[1]Total'!G16</f>
        <v>37</v>
      </c>
      <c r="K25" s="31">
        <f>'[1]Total'!H16</f>
        <v>3601</v>
      </c>
    </row>
    <row r="26" spans="2:11" ht="19.5" customHeight="1">
      <c r="B26" s="30">
        <v>5</v>
      </c>
      <c r="C26" s="32" t="s">
        <v>31</v>
      </c>
      <c r="D26" s="33">
        <f>SUM(D22:D25)</f>
        <v>4420</v>
      </c>
      <c r="E26" s="33">
        <f>SUM(E22:E25)</f>
        <v>2514</v>
      </c>
      <c r="F26" s="33">
        <f>SUM(F22:F25)</f>
        <v>6934</v>
      </c>
      <c r="G26" s="30">
        <v>5</v>
      </c>
      <c r="H26" s="32" t="s">
        <v>31</v>
      </c>
      <c r="I26" s="33">
        <f>SUM(I22:I25)</f>
        <v>4682</v>
      </c>
      <c r="J26" s="33">
        <f>SUM(J22:J25)</f>
        <v>3326</v>
      </c>
      <c r="K26" s="33">
        <f>SUM(K22:K25)</f>
        <v>8008</v>
      </c>
    </row>
    <row r="27" spans="2:11" ht="19.5" customHeight="1">
      <c r="B27" s="30">
        <v>6</v>
      </c>
      <c r="C27" s="31" t="s">
        <v>32</v>
      </c>
      <c r="D27" s="31">
        <f>'[1]Total'!B18</f>
        <v>87380</v>
      </c>
      <c r="E27" s="31">
        <f>'[1]Total'!C18</f>
        <v>26822</v>
      </c>
      <c r="F27" s="31">
        <f>'[1]Total'!D18</f>
        <v>114202</v>
      </c>
      <c r="G27" s="30">
        <v>6</v>
      </c>
      <c r="H27" s="31" t="s">
        <v>32</v>
      </c>
      <c r="I27" s="31">
        <f>'[1]Total'!F18</f>
        <v>71865</v>
      </c>
      <c r="J27" s="31">
        <f>'[1]Total'!G18</f>
        <v>26579</v>
      </c>
      <c r="K27" s="31">
        <f>'[1]Total'!H18</f>
        <v>98444</v>
      </c>
    </row>
    <row r="28" spans="2:11" ht="19.5" customHeight="1">
      <c r="B28" s="30">
        <v>7</v>
      </c>
      <c r="C28" s="32" t="s">
        <v>33</v>
      </c>
      <c r="D28" s="33">
        <f>SUM(D27)+D26</f>
        <v>91800</v>
      </c>
      <c r="E28" s="33">
        <f>SUM(E27)+E26</f>
        <v>29336</v>
      </c>
      <c r="F28" s="33">
        <f>SUM(F27)+F26</f>
        <v>121136</v>
      </c>
      <c r="G28" s="30">
        <v>7</v>
      </c>
      <c r="H28" s="32" t="s">
        <v>33</v>
      </c>
      <c r="I28" s="33">
        <f>SUM(I27)+I26</f>
        <v>76547</v>
      </c>
      <c r="J28" s="33">
        <f>SUM(J27)+J26</f>
        <v>29905</v>
      </c>
      <c r="K28" s="33">
        <f>SUM(K27)+K26</f>
        <v>106452</v>
      </c>
    </row>
    <row r="29" spans="2:11" ht="19.5" customHeight="1">
      <c r="B29" s="30">
        <v>8</v>
      </c>
      <c r="C29" s="31" t="s">
        <v>34</v>
      </c>
      <c r="D29" s="31">
        <f>'[1]Total'!B20</f>
        <v>10258</v>
      </c>
      <c r="E29" s="31">
        <f>'[1]Total'!C20</f>
        <v>149117</v>
      </c>
      <c r="F29" s="31">
        <f>'[1]Total'!D20</f>
        <v>159375</v>
      </c>
      <c r="G29" s="30">
        <v>8</v>
      </c>
      <c r="H29" s="31" t="s">
        <v>34</v>
      </c>
      <c r="I29" s="31">
        <f>'[1]Total'!F20</f>
        <v>7151</v>
      </c>
      <c r="J29" s="31">
        <f>'[1]Total'!G20</f>
        <v>112520</v>
      </c>
      <c r="K29" s="31">
        <f>'[1]Total'!H20</f>
        <v>119671</v>
      </c>
    </row>
    <row r="30" spans="2:11" ht="19.5" customHeight="1">
      <c r="B30" s="30">
        <v>9</v>
      </c>
      <c r="C30" s="31" t="s">
        <v>35</v>
      </c>
      <c r="D30" s="31">
        <f>'[1]Total'!B21</f>
        <v>685275</v>
      </c>
      <c r="E30" s="31">
        <f>'[1]Total'!C21</f>
        <v>243833</v>
      </c>
      <c r="F30" s="31">
        <f>'[1]Total'!D21</f>
        <v>929108</v>
      </c>
      <c r="G30" s="30">
        <v>9</v>
      </c>
      <c r="H30" s="31" t="s">
        <v>35</v>
      </c>
      <c r="I30" s="31">
        <f>'[1]Total'!F21</f>
        <v>537742</v>
      </c>
      <c r="J30" s="31">
        <f>'[1]Total'!G21</f>
        <v>150664</v>
      </c>
      <c r="K30" s="31">
        <f>'[1]Total'!H21</f>
        <v>688406</v>
      </c>
    </row>
    <row r="31" spans="2:11" ht="19.5" customHeight="1">
      <c r="B31" s="30">
        <v>10</v>
      </c>
      <c r="C31" s="32" t="s">
        <v>36</v>
      </c>
      <c r="D31" s="33">
        <f>SUM(D29:D30)</f>
        <v>695533</v>
      </c>
      <c r="E31" s="33">
        <f>SUM(E29:E30)</f>
        <v>392950</v>
      </c>
      <c r="F31" s="33">
        <f>SUM(F29:F30)</f>
        <v>1088483</v>
      </c>
      <c r="G31" s="30">
        <v>10</v>
      </c>
      <c r="H31" s="32" t="s">
        <v>36</v>
      </c>
      <c r="I31" s="33">
        <f>SUM(I29:I30)</f>
        <v>544893</v>
      </c>
      <c r="J31" s="33">
        <f>SUM(J29:J30)</f>
        <v>263184</v>
      </c>
      <c r="K31" s="33">
        <f>SUM(K29:K30)</f>
        <v>808077</v>
      </c>
    </row>
    <row r="32" spans="2:11" ht="19.5" customHeight="1">
      <c r="B32" s="30">
        <v>11</v>
      </c>
      <c r="C32" s="31" t="s">
        <v>37</v>
      </c>
      <c r="D32" s="31">
        <f>'[1]Total'!B23</f>
        <v>43543</v>
      </c>
      <c r="E32" s="31">
        <f>'[1]Total'!C23</f>
        <v>15598</v>
      </c>
      <c r="F32" s="31">
        <f>'[1]Total'!D23</f>
        <v>59141</v>
      </c>
      <c r="G32" s="30">
        <v>11</v>
      </c>
      <c r="H32" s="31" t="s">
        <v>37</v>
      </c>
      <c r="I32" s="31">
        <f>'[1]Total'!F23</f>
        <v>18774</v>
      </c>
      <c r="J32" s="31">
        <f>'[1]Total'!G23</f>
        <v>8244</v>
      </c>
      <c r="K32" s="31">
        <f>'[1]Total'!H23</f>
        <v>27018</v>
      </c>
    </row>
    <row r="33" spans="2:11" ht="19.5" customHeight="1">
      <c r="B33" s="30">
        <v>12</v>
      </c>
      <c r="C33" s="31" t="s">
        <v>38</v>
      </c>
      <c r="D33" s="31">
        <f>'[1]Total'!B24</f>
        <v>35834</v>
      </c>
      <c r="E33" s="31">
        <f>'[1]Total'!C24</f>
        <v>423</v>
      </c>
      <c r="F33" s="31">
        <f>'[1]Total'!D24</f>
        <v>36257</v>
      </c>
      <c r="G33" s="30">
        <v>12</v>
      </c>
      <c r="H33" s="31" t="s">
        <v>38</v>
      </c>
      <c r="I33" s="31">
        <f>'[1]Total'!F24</f>
        <v>0</v>
      </c>
      <c r="J33" s="31">
        <f>'[1]Total'!G24</f>
        <v>50</v>
      </c>
      <c r="K33" s="31">
        <f>'[1]Total'!H24</f>
        <v>50</v>
      </c>
    </row>
    <row r="34" spans="2:11" ht="19.5" customHeight="1">
      <c r="B34" s="30">
        <v>13</v>
      </c>
      <c r="C34" s="31" t="s">
        <v>39</v>
      </c>
      <c r="D34" s="31">
        <f>'[1]Total'!B25</f>
        <v>17289</v>
      </c>
      <c r="E34" s="31">
        <f>'[1]Total'!C25</f>
        <v>2771</v>
      </c>
      <c r="F34" s="31">
        <f>'[1]Total'!D25</f>
        <v>20060</v>
      </c>
      <c r="G34" s="30">
        <v>13</v>
      </c>
      <c r="H34" s="31" t="s">
        <v>39</v>
      </c>
      <c r="I34" s="31">
        <f>'[1]Total'!F25</f>
        <v>0</v>
      </c>
      <c r="J34" s="31">
        <f>'[1]Total'!G25</f>
        <v>1036</v>
      </c>
      <c r="K34" s="31">
        <f>'[1]Total'!H25</f>
        <v>1036</v>
      </c>
    </row>
    <row r="35" spans="2:11" ht="19.5" customHeight="1">
      <c r="B35" s="30">
        <v>14</v>
      </c>
      <c r="C35" s="32" t="s">
        <v>40</v>
      </c>
      <c r="D35" s="33">
        <f>SUM(D32:D34)</f>
        <v>96666</v>
      </c>
      <c r="E35" s="33">
        <f>SUM(E32:E34)</f>
        <v>18792</v>
      </c>
      <c r="F35" s="33">
        <f>SUM(F32:F34)</f>
        <v>115458</v>
      </c>
      <c r="G35" s="30">
        <v>14</v>
      </c>
      <c r="H35" s="32" t="s">
        <v>40</v>
      </c>
      <c r="I35" s="33">
        <f>SUM(I32:I34)</f>
        <v>18774</v>
      </c>
      <c r="J35" s="33">
        <f>SUM(J32:J34)</f>
        <v>9330</v>
      </c>
      <c r="K35" s="33">
        <f>SUM(K32:K34)</f>
        <v>28104</v>
      </c>
    </row>
    <row r="36" spans="2:11" ht="19.5" customHeight="1">
      <c r="B36" s="30">
        <v>15</v>
      </c>
      <c r="C36" s="31" t="s">
        <v>41</v>
      </c>
      <c r="D36" s="31">
        <f>'[1]Total'!B27</f>
        <v>888</v>
      </c>
      <c r="E36" s="31">
        <f>'[1]Total'!C27</f>
        <v>62423</v>
      </c>
      <c r="F36" s="31">
        <f>'[1]Total'!D27</f>
        <v>63311</v>
      </c>
      <c r="G36" s="30">
        <v>15</v>
      </c>
      <c r="H36" s="31" t="s">
        <v>41</v>
      </c>
      <c r="I36" s="31">
        <f>'[1]Total'!F27</f>
        <v>1726</v>
      </c>
      <c r="J36" s="31">
        <f>'[1]Total'!G27</f>
        <v>32394</v>
      </c>
      <c r="K36" s="31">
        <f>'[1]Total'!H27</f>
        <v>34120</v>
      </c>
    </row>
    <row r="37" spans="2:11" ht="19.5" customHeight="1">
      <c r="B37" s="30">
        <v>16</v>
      </c>
      <c r="C37" s="31" t="s">
        <v>42</v>
      </c>
      <c r="D37" s="31">
        <f>'[1]Total'!B28</f>
        <v>13653</v>
      </c>
      <c r="E37" s="31">
        <f>'[1]Total'!C28</f>
        <v>10616</v>
      </c>
      <c r="F37" s="31">
        <f>'[1]Total'!D28</f>
        <v>24269</v>
      </c>
      <c r="G37" s="30">
        <v>16</v>
      </c>
      <c r="H37" s="31" t="s">
        <v>42</v>
      </c>
      <c r="I37" s="31">
        <f>'[1]Total'!F28</f>
        <v>10475</v>
      </c>
      <c r="J37" s="31">
        <f>'[1]Total'!G28</f>
        <v>5110</v>
      </c>
      <c r="K37" s="31">
        <f>'[1]Total'!H28</f>
        <v>15585</v>
      </c>
    </row>
    <row r="38" spans="2:11" ht="19.5" customHeight="1">
      <c r="B38" s="30">
        <v>17</v>
      </c>
      <c r="C38" s="31" t="s">
        <v>43</v>
      </c>
      <c r="D38" s="31">
        <f>'[1]Total'!B29</f>
        <v>257098</v>
      </c>
      <c r="E38" s="31">
        <f>'[1]Total'!C29</f>
        <v>1077506</v>
      </c>
      <c r="F38" s="31">
        <f>'[1]Total'!D29</f>
        <v>1334604</v>
      </c>
      <c r="G38" s="30">
        <v>17</v>
      </c>
      <c r="H38" s="31" t="s">
        <v>43</v>
      </c>
      <c r="I38" s="31">
        <f>'[1]Total'!F29</f>
        <v>251624</v>
      </c>
      <c r="J38" s="31">
        <f>'[1]Total'!G29</f>
        <v>782140</v>
      </c>
      <c r="K38" s="31">
        <f>'[1]Total'!H29</f>
        <v>1033764</v>
      </c>
    </row>
    <row r="39" spans="2:11" ht="19.5" customHeight="1">
      <c r="B39" s="30">
        <v>18</v>
      </c>
      <c r="C39" s="31" t="s">
        <v>44</v>
      </c>
      <c r="D39" s="31">
        <f>'[1]Total'!B30</f>
        <v>43677</v>
      </c>
      <c r="E39" s="31">
        <f>'[1]Total'!C30</f>
        <v>14911</v>
      </c>
      <c r="F39" s="31">
        <f>'[1]Total'!D30</f>
        <v>58588</v>
      </c>
      <c r="G39" s="30">
        <v>18</v>
      </c>
      <c r="H39" s="31" t="s">
        <v>44</v>
      </c>
      <c r="I39" s="31">
        <f>'[1]Total'!F30</f>
        <v>46038</v>
      </c>
      <c r="J39" s="31">
        <f>'[1]Total'!G30</f>
        <v>15259</v>
      </c>
      <c r="K39" s="31">
        <f>'[1]Total'!H30</f>
        <v>61297</v>
      </c>
    </row>
    <row r="40" spans="2:11" ht="19.5" customHeight="1">
      <c r="B40" s="30">
        <v>19</v>
      </c>
      <c r="C40" s="32" t="s">
        <v>45</v>
      </c>
      <c r="D40" s="33">
        <f>SUM(D36:D39)</f>
        <v>315316</v>
      </c>
      <c r="E40" s="33">
        <f>SUM(E36:E39)</f>
        <v>1165456</v>
      </c>
      <c r="F40" s="33">
        <f>SUM(F36:F39)</f>
        <v>1480772</v>
      </c>
      <c r="G40" s="30">
        <v>19</v>
      </c>
      <c r="H40" s="32" t="s">
        <v>45</v>
      </c>
      <c r="I40" s="33">
        <f>SUM(I36:I39)</f>
        <v>309863</v>
      </c>
      <c r="J40" s="33">
        <f>SUM(J36:J39)</f>
        <v>834903</v>
      </c>
      <c r="K40" s="33">
        <f>SUM(K36:K39)</f>
        <v>1144766</v>
      </c>
    </row>
    <row r="41" spans="2:11" ht="19.5" customHeight="1">
      <c r="B41" s="30">
        <v>20</v>
      </c>
      <c r="C41" s="31" t="s">
        <v>46</v>
      </c>
      <c r="D41" s="31">
        <f>'[1]Total'!B32</f>
        <v>40693</v>
      </c>
      <c r="E41" s="31">
        <f>'[1]Total'!C32</f>
        <v>101837</v>
      </c>
      <c r="F41" s="31">
        <f>'[1]Total'!D32</f>
        <v>142530</v>
      </c>
      <c r="G41" s="30">
        <v>20</v>
      </c>
      <c r="H41" s="31" t="s">
        <v>46</v>
      </c>
      <c r="I41" s="31">
        <f>'[1]Total'!F32</f>
        <v>38642</v>
      </c>
      <c r="J41" s="31">
        <f>'[1]Total'!G32</f>
        <v>91246</v>
      </c>
      <c r="K41" s="31">
        <f>'[1]Total'!H32</f>
        <v>129888</v>
      </c>
    </row>
    <row r="42" spans="2:11" ht="19.5" customHeight="1">
      <c r="B42" s="30">
        <v>21</v>
      </c>
      <c r="C42" s="31" t="s">
        <v>47</v>
      </c>
      <c r="D42" s="31">
        <f>'[1]Total'!B33</f>
        <v>144804</v>
      </c>
      <c r="E42" s="31">
        <f>'[1]Total'!C33</f>
        <v>678714</v>
      </c>
      <c r="F42" s="31">
        <f>'[1]Total'!D33</f>
        <v>823518</v>
      </c>
      <c r="G42" s="30">
        <v>21</v>
      </c>
      <c r="H42" s="31" t="s">
        <v>47</v>
      </c>
      <c r="I42" s="31">
        <f>'[1]Total'!F33</f>
        <v>118396</v>
      </c>
      <c r="J42" s="31">
        <f>'[1]Total'!G33</f>
        <v>484392</v>
      </c>
      <c r="K42" s="31">
        <f>'[1]Total'!H33</f>
        <v>602788</v>
      </c>
    </row>
    <row r="43" spans="2:11" ht="19.5" customHeight="1">
      <c r="B43" s="30">
        <v>22</v>
      </c>
      <c r="C43" s="32" t="s">
        <v>48</v>
      </c>
      <c r="D43" s="33">
        <f>SUM(D41:D42)</f>
        <v>185497</v>
      </c>
      <c r="E43" s="33">
        <f>SUM(E41:E42)</f>
        <v>780551</v>
      </c>
      <c r="F43" s="33">
        <f>SUM(F41:F42)</f>
        <v>966048</v>
      </c>
      <c r="G43" s="30">
        <v>22</v>
      </c>
      <c r="H43" s="32" t="s">
        <v>48</v>
      </c>
      <c r="I43" s="33">
        <f>SUM(I41:I42)</f>
        <v>157038</v>
      </c>
      <c r="J43" s="33">
        <f>SUM(J41:J42)</f>
        <v>575638</v>
      </c>
      <c r="K43" s="33">
        <f>SUM(K41:K42)</f>
        <v>732676</v>
      </c>
    </row>
    <row r="44" spans="2:11" ht="19.5" customHeight="1">
      <c r="B44" s="30">
        <v>23</v>
      </c>
      <c r="C44" s="31" t="s">
        <v>49</v>
      </c>
      <c r="D44" s="31">
        <f>'[1]Total'!B35</f>
        <v>164</v>
      </c>
      <c r="E44" s="31">
        <f>'[1]Total'!C35</f>
        <v>503</v>
      </c>
      <c r="F44" s="31">
        <f>'[1]Total'!D35</f>
        <v>667</v>
      </c>
      <c r="G44" s="30">
        <v>23</v>
      </c>
      <c r="H44" s="31" t="s">
        <v>49</v>
      </c>
      <c r="I44" s="31">
        <f>'[1]Total'!F35</f>
        <v>304</v>
      </c>
      <c r="J44" s="31">
        <f>'[1]Total'!G35</f>
        <v>357</v>
      </c>
      <c r="K44" s="31">
        <f>'[1]Total'!H35</f>
        <v>661</v>
      </c>
    </row>
    <row r="45" spans="2:11" ht="19.5" customHeight="1">
      <c r="B45" s="30">
        <v>24</v>
      </c>
      <c r="C45" s="31" t="s">
        <v>50</v>
      </c>
      <c r="D45" s="31">
        <f>'[1]Total'!B36</f>
        <v>13203</v>
      </c>
      <c r="E45" s="31">
        <f>'[1]Total'!C36</f>
        <v>97588</v>
      </c>
      <c r="F45" s="31">
        <f>'[1]Total'!D36</f>
        <v>110791</v>
      </c>
      <c r="G45" s="30">
        <v>24</v>
      </c>
      <c r="H45" s="31" t="s">
        <v>50</v>
      </c>
      <c r="I45" s="31">
        <f>'[1]Total'!F36</f>
        <v>23867</v>
      </c>
      <c r="J45" s="31">
        <f>'[1]Total'!G36</f>
        <v>126928</v>
      </c>
      <c r="K45" s="31">
        <f>'[1]Total'!H36</f>
        <v>150795</v>
      </c>
    </row>
    <row r="46" spans="2:11" ht="19.5" customHeight="1">
      <c r="B46" s="30">
        <v>25</v>
      </c>
      <c r="C46" s="31" t="s">
        <v>51</v>
      </c>
      <c r="D46" s="31">
        <f>'[1]Total'!B37</f>
        <v>86980</v>
      </c>
      <c r="E46" s="31">
        <f>'[1]Total'!C37</f>
        <v>192099</v>
      </c>
      <c r="F46" s="31">
        <f>'[1]Total'!D37</f>
        <v>279079</v>
      </c>
      <c r="G46" s="30">
        <v>25</v>
      </c>
      <c r="H46" s="31" t="s">
        <v>51</v>
      </c>
      <c r="I46" s="31">
        <f>'[1]Total'!F37</f>
        <v>85835</v>
      </c>
      <c r="J46" s="31">
        <f>'[1]Total'!G37</f>
        <v>122037</v>
      </c>
      <c r="K46" s="31">
        <f>'[1]Total'!H37</f>
        <v>207872</v>
      </c>
    </row>
    <row r="47" spans="2:11" ht="19.5" customHeight="1">
      <c r="B47" s="30">
        <v>26</v>
      </c>
      <c r="C47" s="31" t="s">
        <v>52</v>
      </c>
      <c r="D47" s="31">
        <f>'[1]Total'!B38</f>
        <v>69313</v>
      </c>
      <c r="E47" s="31">
        <f>'[1]Total'!C38</f>
        <v>62396</v>
      </c>
      <c r="F47" s="31">
        <f>'[1]Total'!D38</f>
        <v>131709</v>
      </c>
      <c r="G47" s="30">
        <v>26</v>
      </c>
      <c r="H47" s="31" t="s">
        <v>52</v>
      </c>
      <c r="I47" s="31">
        <f>'[1]Total'!F38</f>
        <v>62634</v>
      </c>
      <c r="J47" s="31">
        <f>'[1]Total'!G38</f>
        <v>49421</v>
      </c>
      <c r="K47" s="31">
        <f>'[1]Total'!H38</f>
        <v>112055</v>
      </c>
    </row>
    <row r="48" spans="2:11" ht="19.5" customHeight="1">
      <c r="B48" s="30">
        <v>27</v>
      </c>
      <c r="C48" s="32" t="s">
        <v>53</v>
      </c>
      <c r="D48" s="33">
        <f>SUM(D44:D47)</f>
        <v>169660</v>
      </c>
      <c r="E48" s="33">
        <f>SUM(E44:E47)</f>
        <v>352586</v>
      </c>
      <c r="F48" s="33">
        <f>SUM(F44:F47)</f>
        <v>522246</v>
      </c>
      <c r="G48" s="30">
        <v>27</v>
      </c>
      <c r="H48" s="32" t="s">
        <v>53</v>
      </c>
      <c r="I48" s="33">
        <f>SUM(I44:I47)</f>
        <v>172640</v>
      </c>
      <c r="J48" s="33">
        <f>SUM(J44:J47)</f>
        <v>298743</v>
      </c>
      <c r="K48" s="33">
        <f>SUM(K44:K47)</f>
        <v>471383</v>
      </c>
    </row>
    <row r="49" spans="2:11" ht="19.5" customHeight="1">
      <c r="B49" s="30">
        <v>28</v>
      </c>
      <c r="C49" s="31" t="s">
        <v>54</v>
      </c>
      <c r="D49" s="31">
        <f>'[1]Total'!B40</f>
        <v>4200</v>
      </c>
      <c r="E49" s="31">
        <f>'[1]Total'!C40</f>
        <v>604421</v>
      </c>
      <c r="F49" s="31">
        <f>'[1]Total'!D40</f>
        <v>608621</v>
      </c>
      <c r="G49" s="30">
        <v>28</v>
      </c>
      <c r="H49" s="31" t="s">
        <v>54</v>
      </c>
      <c r="I49" s="31">
        <f>'[1]Total'!F40</f>
        <v>3654</v>
      </c>
      <c r="J49" s="31">
        <f>'[1]Total'!G40</f>
        <v>310389</v>
      </c>
      <c r="K49" s="31">
        <f>'[1]Total'!H40</f>
        <v>314043</v>
      </c>
    </row>
    <row r="50" spans="2:11" ht="19.5" customHeight="1">
      <c r="B50" s="30">
        <v>29</v>
      </c>
      <c r="C50" s="31" t="s">
        <v>55</v>
      </c>
      <c r="D50" s="31">
        <f>'[1]Total'!B41</f>
        <v>278555</v>
      </c>
      <c r="E50" s="31">
        <f>'[1]Total'!C41</f>
        <v>547810</v>
      </c>
      <c r="F50" s="31">
        <f>'[1]Total'!D41</f>
        <v>826365</v>
      </c>
      <c r="G50" s="30">
        <v>29</v>
      </c>
      <c r="H50" s="31" t="s">
        <v>55</v>
      </c>
      <c r="I50" s="31">
        <f>'[1]Total'!F41</f>
        <v>218175</v>
      </c>
      <c r="J50" s="31">
        <f>'[1]Total'!G41</f>
        <v>325183</v>
      </c>
      <c r="K50" s="31">
        <f>'[1]Total'!H41</f>
        <v>543358</v>
      </c>
    </row>
    <row r="51" spans="2:11" ht="19.5" customHeight="1">
      <c r="B51" s="30">
        <v>30</v>
      </c>
      <c r="C51" s="32" t="s">
        <v>56</v>
      </c>
      <c r="D51" s="33">
        <f>SUM(D50,D49,D48,D43,D40,D35,D31,D28)</f>
        <v>1837227</v>
      </c>
      <c r="E51" s="33">
        <f>SUM(E50,E49,E48,E43,E40,E35,E31,E28)</f>
        <v>3891902</v>
      </c>
      <c r="F51" s="33">
        <f>SUM(F50,F49,F48,F43,F40,F35,F31,F28)</f>
        <v>5729129</v>
      </c>
      <c r="G51" s="30">
        <v>30</v>
      </c>
      <c r="H51" s="32" t="s">
        <v>56</v>
      </c>
      <c r="I51" s="33">
        <f>SUM(I50,I49,I48,I43,I40,I35,I31,I28)</f>
        <v>1501584</v>
      </c>
      <c r="J51" s="33">
        <f>SUM(J50,J49,J48,J43,J40,J35,J31,J28)</f>
        <v>2647275</v>
      </c>
      <c r="K51" s="33">
        <f>SUM(K50,K49,K48,K43,K40,K35,K31,K28)</f>
        <v>4148859</v>
      </c>
    </row>
    <row r="53" ht="15">
      <c r="B53" s="34">
        <f ca="1">CELL("filename",B12)</f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BNSF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Berkstresser, John D</dc:creator>
  <cp:keywords/>
  <dc:description/>
  <cp:lastModifiedBy>Berkstresser, John D</cp:lastModifiedBy>
  <dcterms:created xsi:type="dcterms:W3CDTF">2016-01-26T22:23:29Z</dcterms:created>
  <dcterms:modified xsi:type="dcterms:W3CDTF">2016-01-26T22:23:59Z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